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1" activeTab="2" autoFilterDateGrouping="1"/>
  </bookViews>
  <sheets>
    <sheet xmlns:r="http://schemas.openxmlformats.org/officeDocument/2006/relationships" name="Уялдаа" sheetId="1" state="hidden" r:id="rId1"/>
    <sheet xmlns:r="http://schemas.openxmlformats.org/officeDocument/2006/relationships" name="11.1" sheetId="2" state="visible" r:id="rId2"/>
    <sheet xmlns:r="http://schemas.openxmlformats.org/officeDocument/2006/relationships" name="11.2" sheetId="3" state="visible" r:id="rId3"/>
  </sheets>
  <externalReferences>
    <externalReference xmlns:r="http://schemas.openxmlformats.org/officeDocument/2006/relationships" r:id="rId4"/>
    <externalReference xmlns:r="http://schemas.openxmlformats.org/officeDocument/2006/relationships" r:id="rId5"/>
    <externalReference xmlns:r="http://schemas.openxmlformats.org/officeDocument/2006/relationships" r:id="rId6"/>
    <externalReference xmlns:r="http://schemas.openxmlformats.org/officeDocument/2006/relationships" r:id="rId7"/>
    <externalReference xmlns:r="http://schemas.openxmlformats.org/officeDocument/2006/relationships" r:id="rId8"/>
    <externalReference xmlns:r="http://schemas.openxmlformats.org/officeDocument/2006/relationships" r:id="rId9"/>
    <externalReference xmlns:r="http://schemas.openxmlformats.org/officeDocument/2006/relationships" r:id="rId10"/>
    <externalReference xmlns:r="http://schemas.openxmlformats.org/officeDocument/2006/relationships" r:id="rId11"/>
    <externalReference xmlns:r="http://schemas.openxmlformats.org/officeDocument/2006/relationships" r:id="rId12"/>
    <externalReference xmlns:r="http://schemas.openxmlformats.org/officeDocument/2006/relationships" r:id="rId13"/>
    <externalReference xmlns:r="http://schemas.openxmlformats.org/officeDocument/2006/relationships" r:id="rId14"/>
    <externalReference xmlns:r="http://schemas.openxmlformats.org/officeDocument/2006/relationships" r:id="rId15"/>
    <externalReference xmlns:r="http://schemas.openxmlformats.org/officeDocument/2006/relationships" r:id="rId16"/>
    <externalReference xmlns:r="http://schemas.openxmlformats.org/officeDocument/2006/relationships" r:id="rId17"/>
    <externalReference xmlns:r="http://schemas.openxmlformats.org/officeDocument/2006/relationships" r:id="rId18"/>
    <externalReference xmlns:r="http://schemas.openxmlformats.org/officeDocument/2006/relationships" r:id="rId19"/>
    <externalReference xmlns:r="http://schemas.openxmlformats.org/officeDocument/2006/relationships" r:id="rId20"/>
    <externalReference xmlns:r="http://schemas.openxmlformats.org/officeDocument/2006/relationships" r:id="rId21"/>
    <externalReference xmlns:r="http://schemas.openxmlformats.org/officeDocument/2006/relationships" r:id="rId22"/>
    <externalReference xmlns:r="http://schemas.openxmlformats.org/officeDocument/2006/relationships" r:id="rId23"/>
    <externalReference xmlns:r="http://schemas.openxmlformats.org/officeDocument/2006/relationships" r:id="rId24"/>
    <externalReference xmlns:r="http://schemas.openxmlformats.org/officeDocument/2006/relationships" r:id="rId25"/>
    <externalReference xmlns:r="http://schemas.openxmlformats.org/officeDocument/2006/relationships" r:id="rId26"/>
    <externalReference xmlns:r="http://schemas.openxmlformats.org/officeDocument/2006/relationships" r:id="rId27"/>
    <externalReference xmlns:r="http://schemas.openxmlformats.org/officeDocument/2006/relationships" r:id="rId28"/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  <externalReference xmlns:r="http://schemas.openxmlformats.org/officeDocument/2006/relationships" r:id="rId33"/>
    <externalReference xmlns:r="http://schemas.openxmlformats.org/officeDocument/2006/relationships" r:id="rId34"/>
    <externalReference xmlns:r="http://schemas.openxmlformats.org/officeDocument/2006/relationships" r:id="rId35"/>
    <externalReference xmlns:r="http://schemas.openxmlformats.org/officeDocument/2006/relationships" r:id="rId36"/>
    <externalReference xmlns:r="http://schemas.openxmlformats.org/officeDocument/2006/relationships" r:id="rId37"/>
    <externalReference xmlns:r="http://schemas.openxmlformats.org/officeDocument/2006/relationships" r:id="rId38"/>
    <externalReference xmlns:r="http://schemas.openxmlformats.org/officeDocument/2006/relationships" r:id="rId39"/>
    <externalReference xmlns:r="http://schemas.openxmlformats.org/officeDocument/2006/relationships" r:id="rId40"/>
    <externalReference xmlns:r="http://schemas.openxmlformats.org/officeDocument/2006/relationships" r:id="rId41"/>
    <externalReference xmlns:r="http://schemas.openxmlformats.org/officeDocument/2006/relationships" r:id="rId42"/>
    <externalReference xmlns:r="http://schemas.openxmlformats.org/officeDocument/2006/relationships" r:id="rId43"/>
    <externalReference xmlns:r="http://schemas.openxmlformats.org/officeDocument/2006/relationships" r:id="rId44"/>
    <externalReference xmlns:r="http://schemas.openxmlformats.org/officeDocument/2006/relationships" r:id="rId45"/>
    <externalReference xmlns:r="http://schemas.openxmlformats.org/officeDocument/2006/relationships" r:id="rId46"/>
    <externalReference xmlns:r="http://schemas.openxmlformats.org/officeDocument/2006/relationships" r:id="rId47"/>
    <externalReference xmlns:r="http://schemas.openxmlformats.org/officeDocument/2006/relationships" r:id="rId48"/>
    <externalReference xmlns:r="http://schemas.openxmlformats.org/officeDocument/2006/relationships" r:id="rId49"/>
    <externalReference xmlns:r="http://schemas.openxmlformats.org/officeDocument/2006/relationships" r:id="rId50"/>
    <externalReference xmlns:r="http://schemas.openxmlformats.org/officeDocument/2006/relationships" r:id="rId51"/>
    <externalReference xmlns:r="http://schemas.openxmlformats.org/officeDocument/2006/relationships" r:id="rId52"/>
    <externalReference xmlns:r="http://schemas.openxmlformats.org/officeDocument/2006/relationships" r:id="rId53"/>
    <externalReference xmlns:r="http://schemas.openxmlformats.org/officeDocument/2006/relationships" r:id="rId54"/>
    <externalReference xmlns:r="http://schemas.openxmlformats.org/officeDocument/2006/relationships" r:id="rId55"/>
    <externalReference xmlns:r="http://schemas.openxmlformats.org/officeDocument/2006/relationships" r:id="rId56"/>
    <externalReference xmlns:r="http://schemas.openxmlformats.org/officeDocument/2006/relationships" r:id="rId57"/>
    <externalReference xmlns:r="http://schemas.openxmlformats.org/officeDocument/2006/relationships" r:id="rId58"/>
    <externalReference xmlns:r="http://schemas.openxmlformats.org/officeDocument/2006/relationships" r:id="rId59"/>
    <externalReference xmlns:r="http://schemas.openxmlformats.org/officeDocument/2006/relationships" r:id="rId60"/>
    <externalReference xmlns:r="http://schemas.openxmlformats.org/officeDocument/2006/relationships" r:id="rId61"/>
    <externalReference xmlns:r="http://schemas.openxmlformats.org/officeDocument/2006/relationships" r:id="rId62"/>
    <externalReference xmlns:r="http://schemas.openxmlformats.org/officeDocument/2006/relationships" r:id="rId63"/>
    <externalReference xmlns:r="http://schemas.openxmlformats.org/officeDocument/2006/relationships" r:id="rId64"/>
    <externalReference xmlns:r="http://schemas.openxmlformats.org/officeDocument/2006/relationships" r:id="rId65"/>
    <externalReference xmlns:r="http://schemas.openxmlformats.org/officeDocument/2006/relationships" r:id="rId66"/>
    <externalReference xmlns:r="http://schemas.openxmlformats.org/officeDocument/2006/relationships" r:id="rId67"/>
    <externalReference xmlns:r="http://schemas.openxmlformats.org/officeDocument/2006/relationships" r:id="rId68"/>
    <externalReference xmlns:r="http://schemas.openxmlformats.org/officeDocument/2006/relationships" r:id="rId69"/>
    <externalReference xmlns:r="http://schemas.openxmlformats.org/officeDocument/2006/relationships" r:id="rId70"/>
    <externalReference xmlns:r="http://schemas.openxmlformats.org/officeDocument/2006/relationships" r:id="rId71"/>
    <externalReference xmlns:r="http://schemas.openxmlformats.org/officeDocument/2006/relationships" r:id="rId72"/>
    <externalReference xmlns:r="http://schemas.openxmlformats.org/officeDocument/2006/relationships" r:id="rId73"/>
    <externalReference xmlns:r="http://schemas.openxmlformats.org/officeDocument/2006/relationships" r:id="rId74"/>
    <externalReference xmlns:r="http://schemas.openxmlformats.org/officeDocument/2006/relationships" r:id="rId75"/>
    <externalReference xmlns:r="http://schemas.openxmlformats.org/officeDocument/2006/relationships" r:id="rId76"/>
    <externalReference xmlns:r="http://schemas.openxmlformats.org/officeDocument/2006/relationships" r:id="rId77"/>
    <externalReference xmlns:r="http://schemas.openxmlformats.org/officeDocument/2006/relationships" r:id="rId78"/>
    <externalReference xmlns:r="http://schemas.openxmlformats.org/officeDocument/2006/relationships" r:id="rId79"/>
    <externalReference xmlns:r="http://schemas.openxmlformats.org/officeDocument/2006/relationships" r:id="rId80"/>
    <externalReference xmlns:r="http://schemas.openxmlformats.org/officeDocument/2006/relationships" r:id="rId81"/>
    <externalReference xmlns:r="http://schemas.openxmlformats.org/officeDocument/2006/relationships" r:id="rId82"/>
    <externalReference xmlns:r="http://schemas.openxmlformats.org/officeDocument/2006/relationships" r:id="rId83"/>
    <externalReference xmlns:r="http://schemas.openxmlformats.org/officeDocument/2006/relationships" r:id="rId84"/>
    <externalReference xmlns:r="http://schemas.openxmlformats.org/officeDocument/2006/relationships" r:id="rId85"/>
    <externalReference xmlns:r="http://schemas.openxmlformats.org/officeDocument/2006/relationships" r:id="rId86"/>
    <externalReference xmlns:r="http://schemas.openxmlformats.org/officeDocument/2006/relationships" r:id="rId87"/>
    <externalReference xmlns:r="http://schemas.openxmlformats.org/officeDocument/2006/relationships" r:id="rId88"/>
    <externalReference xmlns:r="http://schemas.openxmlformats.org/officeDocument/2006/relationships" r:id="rId89"/>
    <externalReference xmlns:r="http://schemas.openxmlformats.org/officeDocument/2006/relationships" r:id="rId90"/>
    <externalReference xmlns:r="http://schemas.openxmlformats.org/officeDocument/2006/relationships" r:id="rId91"/>
    <externalReference xmlns:r="http://schemas.openxmlformats.org/officeDocument/2006/relationships" r:id="rId92"/>
    <externalReference xmlns:r="http://schemas.openxmlformats.org/officeDocument/2006/relationships" r:id="rId93"/>
    <externalReference xmlns:r="http://schemas.openxmlformats.org/officeDocument/2006/relationships" r:id="rId94"/>
    <externalReference xmlns:r="http://schemas.openxmlformats.org/officeDocument/2006/relationships" r:id="rId95"/>
    <externalReference xmlns:r="http://schemas.openxmlformats.org/officeDocument/2006/relationships" r:id="rId96"/>
    <externalReference xmlns:r="http://schemas.openxmlformats.org/officeDocument/2006/relationships" r:id="rId97"/>
    <externalReference xmlns:r="http://schemas.openxmlformats.org/officeDocument/2006/relationships" r:id="rId98"/>
    <externalReference xmlns:r="http://schemas.openxmlformats.org/officeDocument/2006/relationships" r:id="rId99"/>
    <externalReference xmlns:r="http://schemas.openxmlformats.org/officeDocument/2006/relationships" r:id="rId100"/>
    <externalReference xmlns:r="http://schemas.openxmlformats.org/officeDocument/2006/relationships" r:id="rId101"/>
    <externalReference xmlns:r="http://schemas.openxmlformats.org/officeDocument/2006/relationships" r:id="rId102"/>
    <externalReference xmlns:r="http://schemas.openxmlformats.org/officeDocument/2006/relationships" r:id="rId103"/>
    <externalReference xmlns:r="http://schemas.openxmlformats.org/officeDocument/2006/relationships" r:id="rId104"/>
    <externalReference xmlns:r="http://schemas.openxmlformats.org/officeDocument/2006/relationships" r:id="rId105"/>
    <externalReference xmlns:r="http://schemas.openxmlformats.org/officeDocument/2006/relationships" r:id="rId106"/>
    <externalReference xmlns:r="http://schemas.openxmlformats.org/officeDocument/2006/relationships" r:id="rId107"/>
    <externalReference xmlns:r="http://schemas.openxmlformats.org/officeDocument/2006/relationships" r:id="rId108"/>
    <externalReference xmlns:r="http://schemas.openxmlformats.org/officeDocument/2006/relationships" r:id="rId109"/>
    <externalReference xmlns:r="http://schemas.openxmlformats.org/officeDocument/2006/relationships" r:id="rId110"/>
    <externalReference xmlns:r="http://schemas.openxmlformats.org/officeDocument/2006/relationships" r:id="rId111"/>
    <externalReference xmlns:r="http://schemas.openxmlformats.org/officeDocument/2006/relationships" r:id="rId112"/>
    <externalReference xmlns:r="http://schemas.openxmlformats.org/officeDocument/2006/relationships" r:id="rId113"/>
    <externalReference xmlns:r="http://schemas.openxmlformats.org/officeDocument/2006/relationships" r:id="rId114"/>
    <externalReference xmlns:r="http://schemas.openxmlformats.org/officeDocument/2006/relationships" r:id="rId115"/>
    <externalReference xmlns:r="http://schemas.openxmlformats.org/officeDocument/2006/relationships" r:id="rId116"/>
    <externalReference xmlns:r="http://schemas.openxmlformats.org/officeDocument/2006/relationships" r:id="rId117"/>
    <externalReference xmlns:r="http://schemas.openxmlformats.org/officeDocument/2006/relationships" r:id="rId118"/>
    <externalReference xmlns:r="http://schemas.openxmlformats.org/officeDocument/2006/relationships" r:id="rId119"/>
    <externalReference xmlns:r="http://schemas.openxmlformats.org/officeDocument/2006/relationships" r:id="rId120"/>
    <externalReference xmlns:r="http://schemas.openxmlformats.org/officeDocument/2006/relationships" r:id="rId121"/>
    <externalReference xmlns:r="http://schemas.openxmlformats.org/officeDocument/2006/relationships" r:id="rId122"/>
    <externalReference xmlns:r="http://schemas.openxmlformats.org/officeDocument/2006/relationships" r:id="rId123"/>
    <externalReference xmlns:r="http://schemas.openxmlformats.org/officeDocument/2006/relationships" r:id="rId124"/>
    <externalReference xmlns:r="http://schemas.openxmlformats.org/officeDocument/2006/relationships" r:id="rId125"/>
    <externalReference xmlns:r="http://schemas.openxmlformats.org/officeDocument/2006/relationships" r:id="rId126"/>
    <externalReference xmlns:r="http://schemas.openxmlformats.org/officeDocument/2006/relationships" r:id="rId127"/>
    <externalReference xmlns:r="http://schemas.openxmlformats.org/officeDocument/2006/relationships" r:id="rId128"/>
    <externalReference xmlns:r="http://schemas.openxmlformats.org/officeDocument/2006/relationships" r:id="rId129"/>
  </externalReferences>
  <definedNames>
    <definedName name="\A">#REF!</definedName>
    <definedName name="\B">#REF!</definedName>
    <definedName name="\C">#REF!</definedName>
    <definedName name="\E">#REF!</definedName>
    <definedName name="\E_ORIGINGDP">#REF!</definedName>
    <definedName name="\E_SELNATIND">#REF!</definedName>
    <definedName name="\ee">#REF!</definedName>
    <definedName name="\eee">#REF!</definedName>
    <definedName name="\F">#REF!</definedName>
    <definedName name="\F_ORIGINGDP">#REF!</definedName>
    <definedName name="\F_SELNATIND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N">#REF!</definedName>
    <definedName name="\O">#REF!</definedName>
    <definedName name="\P">#REF!</definedName>
    <definedName name="\Q">#REF!</definedName>
    <definedName name="\R">#REF!</definedName>
    <definedName name="\S">#REF!</definedName>
    <definedName name="\T">#REF!</definedName>
    <definedName name="\U">#REF!</definedName>
    <definedName name="\V">#REF!</definedName>
    <definedName name="\W">#REF!</definedName>
    <definedName name="\X">#REF!</definedName>
    <definedName name="\Y">#REF!</definedName>
    <definedName name="\Z">#REF!</definedName>
    <definedName name="__________GDP2000">[1]Sheet1!$D$76</definedName>
    <definedName name="__________GDP2002">[1]Sheet1!$F$76</definedName>
    <definedName name="__________GDP2003">[1]Sheet1!$G$76</definedName>
    <definedName name="__________GDP2004">[1]Sheet1!$H$76</definedName>
    <definedName name="_________GDP2000">[2]Sheet1!$D$76</definedName>
    <definedName name="_________GDP2001">'[3]1. MacroEcono'!$E$63</definedName>
    <definedName name="_________GDP2002">[2]Sheet1!$F$76</definedName>
    <definedName name="_________GDP2003">[2]Sheet1!$G$76</definedName>
    <definedName name="_________GDP2004">[2]Sheet1!$H$76</definedName>
    <definedName name="________GDP2001">'[4]1. MacroEcono'!$E$63</definedName>
    <definedName name="_______GDP2000">[5]Sheet1!$D$76</definedName>
    <definedName name="_______GDP2001">'[6]1. MacroEcono'!$E$63</definedName>
    <definedName name="_______GDP2002">[5]Sheet1!$F$76</definedName>
    <definedName name="_______GDP2003">[5]Sheet1!$G$76</definedName>
    <definedName name="_______GDP2004">[5]Sheet1!$H$76</definedName>
    <definedName name="______exp1">#REF!</definedName>
    <definedName name="______imp1">#REF!</definedName>
    <definedName name="_____exp1">#REF!</definedName>
    <definedName name="_____GDP2000">[7]Sheet1!$D$76</definedName>
    <definedName name="_____GDP2001">'[8]1. MacroEcono'!$E$63</definedName>
    <definedName name="_____GDP2002">[7]Sheet1!$F$76</definedName>
    <definedName name="_____GDP2003">[7]Sheet1!$G$76</definedName>
    <definedName name="_____GDP2004">[7]Sheet1!$H$76</definedName>
    <definedName name="_____imp1">#REF!</definedName>
    <definedName name="____exp1">#REF!</definedName>
    <definedName name="____GDP2000">[9]Sheet1!$D$76</definedName>
    <definedName name="____GDP2001">[9]Sheet1!$E$76</definedName>
    <definedName name="____GDP2002">[10]Sheet1!$F$76</definedName>
    <definedName name="____GDP2003">[9]Sheet1!$G$76</definedName>
    <definedName name="____GDP2004">[9]Sheet1!$H$76</definedName>
    <definedName name="____imp1">#REF!</definedName>
    <definedName name="___all3">[11]!___all3</definedName>
    <definedName name="___d16">[12]AGR_D3_110122!#REF!</definedName>
    <definedName name="___exp1">#REF!</definedName>
    <definedName name="___GDP2000">[9]Sheet1!$D$76</definedName>
    <definedName name="___GDP2001">'[13]1. MacroEcono'!$E$63</definedName>
    <definedName name="___GDP2002">[9]Sheet1!$F$76</definedName>
    <definedName name="___GDP2003">[9]Sheet1!$G$76</definedName>
    <definedName name="___GDP2004">[9]Sheet1!$H$76</definedName>
    <definedName name="___imp1">#REF!</definedName>
    <definedName name="___prt1">[11]!___prt1</definedName>
    <definedName name="___prt2">[11]!___prt2</definedName>
    <definedName name="___prt3">[11]!___prt3</definedName>
    <definedName name="___prt4">[11]!___prt4</definedName>
    <definedName name="___prt5">[11]!___prt5</definedName>
    <definedName name="___prt6">[11]!___prt6</definedName>
    <definedName name="___prt7">[11]!___prt7</definedName>
    <definedName name="___prt8">[11]!___prt8</definedName>
    <definedName name="__123Graph_AChart1" hidden="1">'[14]2'!#REF!</definedName>
    <definedName name="__123Graph_AChart2" hidden="1">'[14]2'!#REF!</definedName>
    <definedName name="__123Graph_AChart3" hidden="1">'[14]2'!#REF!</definedName>
    <definedName name="__123Graph_ACurrent" hidden="1">[15]CPIINDEX!$O$263:$O$310</definedName>
    <definedName name="__123Graph_BChart1" hidden="1">'[14]2'!#REF!</definedName>
    <definedName name="__123Graph_BChart2" hidden="1">'[14]2'!#REF!</definedName>
    <definedName name="__123Graph_BChart3" hidden="1">'[14]2'!#REF!</definedName>
    <definedName name="__123Graph_BCURRENT" hidden="1">'[16]Dep fonct'!#REF!</definedName>
    <definedName name="__123Graph_CChart1" hidden="1">'[14]2'!#REF!</definedName>
    <definedName name="__123Graph_CChart2" hidden="1">'[14]2'!#REF!</definedName>
    <definedName name="__123Graph_CChart3" hidden="1">'[14]2'!#REF!</definedName>
    <definedName name="__123Graph_CCURRENT" hidden="1">'[16]Dep fonct'!#REF!</definedName>
    <definedName name="__123Graph_D" hidden="1">[17]E!#REF!</definedName>
    <definedName name="__123Graph_DChart1" hidden="1">'[14]2'!#REF!</definedName>
    <definedName name="__123Graph_DChart2" hidden="1">'[14]2'!#REF!</definedName>
    <definedName name="__123Graph_DChart3" hidden="1">'[14]2'!#REF!</definedName>
    <definedName name="__123Graph_DCURRENT" hidden="1">'[16]Dep fonct'!#REF!</definedName>
    <definedName name="__123Graph_EChart1" hidden="1">'[14]2'!#REF!</definedName>
    <definedName name="__123Graph_EChart2" hidden="1">'[14]2'!#REF!</definedName>
    <definedName name="__123Graph_EChart3" hidden="1">'[14]2'!#REF!</definedName>
    <definedName name="__123Graph_ECURRENT" hidden="1">'[16]Dep fonct'!#REF!</definedName>
    <definedName name="__123Graph_F" hidden="1">[18]revagtrim!#REF!</definedName>
    <definedName name="__123Graph_FChart1" hidden="1">'[14]2'!#REF!</definedName>
    <definedName name="__123Graph_FChart2" hidden="1">'[14]2'!#REF!</definedName>
    <definedName name="__123Graph_FChart3" hidden="1">'[14]2'!#REF!</definedName>
    <definedName name="__123Graph_FCurrent" hidden="1">'[14]2'!#REF!</definedName>
    <definedName name="__123Graph_XCurrent" hidden="1">[15]CPIINDEX!$B$263:$B$310</definedName>
    <definedName name="__exp1">#REF!</definedName>
    <definedName name="__GDP2000">[9]Sheet1!$D$76</definedName>
    <definedName name="__GDP2001">'[13]1. MacroEcono'!$E$63</definedName>
    <definedName name="__GDP2002">[9]Sheet1!$F$76</definedName>
    <definedName name="__GDP2003">[9]Sheet1!$G$76</definedName>
    <definedName name="__GDP2004">[9]Sheet1!$H$76</definedName>
    <definedName name="__imp1">#REF!</definedName>
    <definedName name="_0">[19]B!#REF!</definedName>
    <definedName name="_1.__INSTITUTIONS_NATIONALES">#REF!</definedName>
    <definedName name="_123graph_b" hidden="1">[20]A!#REF!</definedName>
    <definedName name="_12no" hidden="1">'[21]Dep fonct'!#REF!</definedName>
    <definedName name="_1981">#REF!</definedName>
    <definedName name="_1982">#REF!</definedName>
    <definedName name="_1983">#REF!</definedName>
    <definedName name="_1984">#REF!</definedName>
    <definedName name="_1985">#REF!</definedName>
    <definedName name="_1986">#REF!</definedName>
    <definedName name="_1987">#REF!</definedName>
    <definedName name="_1988">#REF!</definedName>
    <definedName name="_1989">#REF!</definedName>
    <definedName name="_1990">#REF!</definedName>
    <definedName name="_1991">#REF!</definedName>
    <definedName name="_1992">#REF!</definedName>
    <definedName name="_1993">#REF!</definedName>
    <definedName name="_1994">#REF!</definedName>
    <definedName name="_1995">#REF!</definedName>
    <definedName name="_1996">#REF!</definedName>
    <definedName name="_1997">#REF!</definedName>
    <definedName name="_1998">#REF!</definedName>
    <definedName name="_1999">#REF!</definedName>
    <definedName name="_2000">#REF!</definedName>
    <definedName name="_2001">#REF!</definedName>
    <definedName name="_2002">#REF!</definedName>
    <definedName name="_2003">#REF!</definedName>
    <definedName name="_all3">'[11]10'!_all3</definedName>
    <definedName name="_BOP1">#REF!</definedName>
    <definedName name="_BOP2">[22]BoP!#REF!</definedName>
    <definedName name="_BTO2">#REF!</definedName>
    <definedName name="_d16">#REF!</definedName>
    <definedName name="_exp1">#REF!</definedName>
    <definedName name="_exp2">#REF!</definedName>
    <definedName name="_EXP5">#REF!</definedName>
    <definedName name="_EXP6">#REF!</definedName>
    <definedName name="_EXP7">#REF!</definedName>
    <definedName name="_EXP9">#REF!</definedName>
    <definedName name="_EXR1">#REF!</definedName>
    <definedName name="_EXR2">#REF!</definedName>
    <definedName name="_EXR3">#REF!</definedName>
    <definedName name="_Fill" hidden="1">#REF!</definedName>
    <definedName name="_Fill1" hidden="1">#REF!</definedName>
    <definedName name="_filterd" hidden="1">[23]C!$P$428:$T$428</definedName>
    <definedName name="_GDP1999">'[25]Bal-Gener'!$F$65</definedName>
    <definedName name="_GDP2000">[26]Sheet1!$D$76</definedName>
    <definedName name="_GDP2001">'[27]1. MacroEcono'!$E$63</definedName>
    <definedName name="_GDP2002">[26]Sheet1!$F$76</definedName>
    <definedName name="_GDP2003">[9]Sheet1!$G$76</definedName>
    <definedName name="_GDP2004">[9]Sheet1!$H$76</definedName>
    <definedName name="_imp1">#REF!</definedName>
    <definedName name="_IMP10">#REF!</definedName>
    <definedName name="_imp2">#REF!</definedName>
    <definedName name="_IMP4">#REF!</definedName>
    <definedName name="_IMP6">#REF!</definedName>
    <definedName name="_IMP7">#REF!</definedName>
    <definedName name="_IMP8">#REF!</definedName>
    <definedName name="_imp99">#REF!</definedName>
    <definedName name="_lo2" hidden="1">{"Main Economic Indicators",#N/A,FALSE,"C"}</definedName>
    <definedName name="_loi3" hidden="1">{"Main Economic Indicators",#N/A,FALSE,"C"}</definedName>
    <definedName name="_may05">#REF!</definedName>
    <definedName name="_MTS2">'[28]Annual Tables'!#REF!</definedName>
    <definedName name="_new1" hidden="1">{"Main Economic Indicators",#N/A,FALSE,"C"}</definedName>
    <definedName name="_Order1" hidden="1">255</definedName>
    <definedName name="_Order2" hidden="1">255</definedName>
    <definedName name="_PAG2">[28]Index!#REF!</definedName>
    <definedName name="_PAG3">[28]Index!#REF!</definedName>
    <definedName name="_PAG4">[28]Index!#REF!</definedName>
    <definedName name="_PAG5">[28]Index!#REF!</definedName>
    <definedName name="_PAG6">[28]Index!#REF!</definedName>
    <definedName name="_PAG7">#REF!</definedName>
    <definedName name="_Parse_In" hidden="1">#REF!</definedName>
    <definedName name="_Parse_Out" hidden="1">#REF!</definedName>
    <definedName name="_PIB04">'[29]Quadro Macro'!$D$3</definedName>
    <definedName name="_PIB06">'[29]Quadro Macro'!$F$3</definedName>
    <definedName name="_PIB08">'[29]Quadro Macro'!$H$3</definedName>
    <definedName name="_PIP95">#REF!</definedName>
    <definedName name="_pr1">#REF!</definedName>
    <definedName name="_prt1">#N/A</definedName>
    <definedName name="_prt2">#N/A</definedName>
    <definedName name="_prt3">#N/A</definedName>
    <definedName name="_prt4">#N/A</definedName>
    <definedName name="_prt5">#N/A</definedName>
    <definedName name="_prt6">#N/A</definedName>
    <definedName name="_prt7">#N/A</definedName>
    <definedName name="_prt8">#N/A</definedName>
    <definedName name="_red18">#REF!</definedName>
    <definedName name="_RED3">"Check Box 8"</definedName>
    <definedName name="_red37">#REF!</definedName>
    <definedName name="_red38">#REF!</definedName>
    <definedName name="_red39">#REF!</definedName>
    <definedName name="_RED40">#REF!</definedName>
    <definedName name="_RED41">#REF!</definedName>
    <definedName name="_RED42">#REF!</definedName>
    <definedName name="_RED43">#REF!</definedName>
    <definedName name="_red45">#REF!</definedName>
    <definedName name="_RED46">#REF!</definedName>
    <definedName name="_red47">#REF!</definedName>
    <definedName name="_red49">#REF!</definedName>
    <definedName name="_red50">#REF!</definedName>
    <definedName name="_Regression_Int" hidden="1">1</definedName>
    <definedName name="_Regression_Out" hidden="1">[24]C!$AK$18:$AK$18</definedName>
    <definedName name="_Regression_X" hidden="1">[24]C!$AK$11:$AU$11</definedName>
    <definedName name="_Regression_Y" hidden="1">[24]C!$AK$10:$AU$10</definedName>
    <definedName name="_RES2">[22]RES!#REF!</definedName>
    <definedName name="_REV92">#REF!</definedName>
    <definedName name="_REV93">#REF!</definedName>
    <definedName name="_REV94">#REF!</definedName>
    <definedName name="_REV95">#REF!</definedName>
    <definedName name="_REV96">#REF!</definedName>
    <definedName name="_REV97">#REF!</definedName>
    <definedName name="_REV98">#REF!</definedName>
    <definedName name="_rge1">#REF!</definedName>
    <definedName name="_Sort" hidden="1">[30]price!#REF!</definedName>
    <definedName name="_srs1995">[31]Instructions!#REF!</definedName>
    <definedName name="_srs2000">[31]Instructions!#REF!</definedName>
    <definedName name="_srs2005">[31]Instructions!#REF!</definedName>
    <definedName name="_srs2007">[31]Instructions!#REF!</definedName>
    <definedName name="_sum2">#REF!</definedName>
    <definedName name="_T43">#REF!</definedName>
    <definedName name="_Tab1">#REF!</definedName>
    <definedName name="_TAB10">#REF!</definedName>
    <definedName name="_TAB11">[32]TC!#REF!</definedName>
    <definedName name="_TAB12">#REF!</definedName>
    <definedName name="_TAB13">[32]TC!#REF!</definedName>
    <definedName name="_TAB14">#REF!</definedName>
    <definedName name="_TAB15">#REF!</definedName>
    <definedName name="_TAB16">[32]Null1!#REF!</definedName>
    <definedName name="_TAB18">[32]TC!#REF!</definedName>
    <definedName name="_Tab19">#REF!</definedName>
    <definedName name="_TAB2">[33]GDP!#REF!</definedName>
    <definedName name="_Tab20">#REF!</definedName>
    <definedName name="_Tab21">#REF!</definedName>
    <definedName name="_Tab22">#REF!</definedName>
    <definedName name="_Tab23">#REF!</definedName>
    <definedName name="_Tab24">#REF!</definedName>
    <definedName name="_Tab26">#REF!</definedName>
    <definedName name="_Tab27">#REF!</definedName>
    <definedName name="_Tab28">#REF!</definedName>
    <definedName name="_Tab29">#REF!</definedName>
    <definedName name="_Tab3">#REF!</definedName>
    <definedName name="_Tab30">#REF!</definedName>
    <definedName name="_Tab31">#REF!</definedName>
    <definedName name="_Tab32">#REF!</definedName>
    <definedName name="_Tab33">#REF!</definedName>
    <definedName name="_Tab34">#REF!</definedName>
    <definedName name="_Tab35">#REF!</definedName>
    <definedName name="_TAB4">#REF!</definedName>
    <definedName name="_TAB47">#REF!</definedName>
    <definedName name="_TAB5">#REF!</definedName>
    <definedName name="_TAB6">[32]TC!#REF!</definedName>
    <definedName name="_TAB7">#REF!</definedName>
    <definedName name="_TAB8">#REF!</definedName>
    <definedName name="_TAB9">[32]TC!#REF!</definedName>
    <definedName name="_tb3">#REF!</definedName>
    <definedName name="_TB33">#REF!</definedName>
    <definedName name="_TB34">#REF!</definedName>
    <definedName name="_tb5">#REF!</definedName>
    <definedName name="_tb6">#REF!</definedName>
    <definedName name="_WT1">[34]Work_sect!#REF!</definedName>
    <definedName name="_WT5">[34]Work_sect!#REF!</definedName>
    <definedName name="_WT6">[34]Work_sect!#REF!</definedName>
    <definedName name="_WT7">[34]Work_sect!#REF!</definedName>
    <definedName name="_YR95">[35]Assump:Last!$L$13:$M$225</definedName>
    <definedName name="A">{"Main Economic Indicators",#N/A,FALSE,"C"}</definedName>
    <definedName name="A._Pre_cutoff_date_original_maturities__subject_to_further_rescheduling_1">#REF!</definedName>
    <definedName name="a078_171">#REF!</definedName>
    <definedName name="A1_">[36]Sum1!#REF!</definedName>
    <definedName name="a1162_1231">#REF!</definedName>
    <definedName name="a179_258">#REF!</definedName>
    <definedName name="A17Table">#REF!</definedName>
    <definedName name="a265_356">#REF!</definedName>
    <definedName name="a32_75">#REF!</definedName>
    <definedName name="a360_448">#REF!</definedName>
    <definedName name="a453_488">#REF!</definedName>
    <definedName name="a492_575">#REF!</definedName>
    <definedName name="a579_672">#REF!</definedName>
    <definedName name="A5Table">#REF!</definedName>
    <definedName name="a677_773">#REF!</definedName>
    <definedName name="a784_848">#REF!</definedName>
    <definedName name="aa">#REF!</definedName>
    <definedName name="aaa">#REF!</definedName>
    <definedName name="aaaa">#REF!</definedName>
    <definedName name="aaaaaa">#REF!</definedName>
    <definedName name="aaaaaaa" hidden="1">{"Main Economic Indicators",#N/A,FALSE,"C"}</definedName>
    <definedName name="aad" hidden="1">{"Main Economic Indicators",#N/A,FALSE,"C"}</definedName>
    <definedName name="aax" hidden="1">{"Main Economic Indicators",#N/A,FALSE,"C"}</definedName>
    <definedName name="ab.dr" hidden="1">{"Main Economic Indicators",#N/A,FALSE,"C"}</definedName>
    <definedName name="AccRate1">'[37]OT Analysis'!$D$25</definedName>
    <definedName name="AccRate2">'[37]OT Analysis'!$D$26</definedName>
    <definedName name="AccRate3">'[37]OT Analysis'!$D$27</definedName>
    <definedName name="Acountry">#REF!</definedName>
    <definedName name="activ0">[38]Sheet5!$D$10</definedName>
    <definedName name="activ1">[38]Sheet5!$B$10</definedName>
    <definedName name="ACTIVATE">#REF!</definedName>
    <definedName name="Adb">[39]CIRRs!$C$59</definedName>
    <definedName name="Adf">[39]CIRRs!$C$60</definedName>
    <definedName name="adssdd" hidden="1">{"Main Economic Indicators",#N/A,FALSE,"C"}</definedName>
    <definedName name="æý">"Chart 2"</definedName>
    <definedName name="ag" hidden="1">{"Main Economic Indicators",#N/A,FALSE,"C"}</definedName>
    <definedName name="AgPrice">[37]Control!$C$14</definedName>
    <definedName name="AgPriceSens">[37]Control!$C$20</definedName>
    <definedName name="ALL">#REF!</definedName>
    <definedName name="alpha">#REF!</definedName>
    <definedName name="AM_StaffReport" hidden="1">[40]Exports!#REF!</definedName>
    <definedName name="amendc">'[41]cent-exp-2006'!$X$11:$X$177</definedName>
    <definedName name="amort">#REF!</definedName>
    <definedName name="amort_trim">[42]DespCoefs!$A$54:$IV$54</definedName>
    <definedName name="Amorti">[43]info!#REF!</definedName>
    <definedName name="AMPO5">"Gráfico 8"</definedName>
    <definedName name="Anos">[44]PRESSUP!$A$5:$IV$5</definedName>
    <definedName name="anscount" hidden="1">1</definedName>
    <definedName name="áºá" comment="îáðºéîá">"Text Box 2"</definedName>
    <definedName name="arr2def397">[45]arr2def!#REF!</definedName>
    <definedName name="arrdef397">[46]arr2def!#REF!</definedName>
    <definedName name="ARREAR">[18]extfintrim!#REF!</definedName>
    <definedName name="as">#REF!</definedName>
    <definedName name="asdfad">#REF!</definedName>
    <definedName name="asdfasd">#REF!</definedName>
    <definedName name="Asector">#REF!</definedName>
    <definedName name="ASSBOP">[34]Work_sect!#REF!</definedName>
    <definedName name="AssetSales2001">[47]Input!#REF!</definedName>
    <definedName name="AssetSales2002">[47]Input!#REF!</definedName>
    <definedName name="AssetSales2003">[47]Input!#REF!</definedName>
    <definedName name="AssetSales2004">[47]Input!#REF!</definedName>
    <definedName name="AssetSales2005">[47]Input!#REF!</definedName>
    <definedName name="AssetSales2006">[47]Input!#REF!</definedName>
    <definedName name="ASSFISC">[34]Work_sect!#REF!</definedName>
    <definedName name="ASSGLOBAL">[34]Work_sect!#REF!</definedName>
    <definedName name="ASSMON">[34]Work_sect!#REF!</definedName>
    <definedName name="ASSSECTOR">[34]Work_sect!#REF!</definedName>
    <definedName name="Assume">#REF!</definedName>
    <definedName name="ASSUMPB">#REF!</definedName>
    <definedName name="Assumptions_for_Rescheduling">#REF!</definedName>
    <definedName name="ATable3">#REF!</definedName>
    <definedName name="ATable4">#REF!</definedName>
    <definedName name="atrade">[48]!atrade</definedName>
    <definedName name="ATS">#REF!</definedName>
    <definedName name="AuAR1Coeff">[37]Control!$C$32</definedName>
    <definedName name="AuBasePrice">'[37]OT Analysis'!$D$22</definedName>
    <definedName name="AuPrice">[37]Control!$C$13</definedName>
    <definedName name="AuPriceSelect">[37]Control!$C$30</definedName>
    <definedName name="AuPriceSens">[37]Control!$C$19</definedName>
    <definedName name="AuStochConst">[37]Control!$C$31</definedName>
    <definedName name="AuStochMax">[37]Control!$C$34</definedName>
    <definedName name="AuStochMin">[37]Control!$C$35</definedName>
    <definedName name="AuStochStartingPrice">'[37]Stochastic Results'!$F$2</definedName>
    <definedName name="AuStochStd">[37]Control!$C$33</definedName>
    <definedName name="Badea">[39]CIRRs!$C$67</definedName>
    <definedName name="Balança_capitais_BOP_USD">#REF!</definedName>
    <definedName name="Balance_of_Payments">#REF!</definedName>
    <definedName name="BALPAY">#REF!</definedName>
    <definedName name="banks">#REF!</definedName>
    <definedName name="basass">[49]assumptions!$A$2:$M$34</definedName>
    <definedName name="BASDAT">'[28]Annual Tables'!#REF!</definedName>
    <definedName name="BaseYear">[50]Nominal!$A$4</definedName>
    <definedName name="bbbbbbg" hidden="1">{"Main Economic Indicators",#N/A,FALSE,"C"}</definedName>
    <definedName name="BCA_GDP">#N/A</definedName>
    <definedName name="BCA_NGDP">#REF!</definedName>
    <definedName name="BDEAC">[39]CIRRs!$C$70</definedName>
    <definedName name="BE">#N/A</definedName>
    <definedName name="BEA">#REF!</definedName>
    <definedName name="BEABA">#REF!</definedName>
    <definedName name="BEABI">#REF!</definedName>
    <definedName name="BEAI">#N/A</definedName>
    <definedName name="BEAIB">#N/A</definedName>
    <definedName name="BEAIG">#N/A</definedName>
    <definedName name="BEAMU">#REF!</definedName>
    <definedName name="BEAP">#N/A</definedName>
    <definedName name="BEAPB">#N/A</definedName>
    <definedName name="BEAPG">#N/A</definedName>
    <definedName name="BEC">#REF!</definedName>
    <definedName name="BED">#REF!</definedName>
    <definedName name="BED_6">#REF!</definedName>
    <definedName name="BEDE">#REF!</definedName>
    <definedName name="BEF">[39]CIRRs!$C$79</definedName>
    <definedName name="Bei">[43]terms!#REF!</definedName>
    <definedName name="bens">[42]DespCoefs!$C$15:$Q$15</definedName>
    <definedName name="BEO">#REF!</definedName>
    <definedName name="BER">#REF!</definedName>
    <definedName name="BERBA">#REF!</definedName>
    <definedName name="BERBI">#REF!</definedName>
    <definedName name="BERI">#N/A</definedName>
    <definedName name="BERIB">#N/A</definedName>
    <definedName name="BERIG">#N/A</definedName>
    <definedName name="BERP">#N/A</definedName>
    <definedName name="BERPB">#N/A</definedName>
    <definedName name="BERPG">#N/A</definedName>
    <definedName name="BFDA">#REF!</definedName>
    <definedName name="BFDIL">#REF!</definedName>
    <definedName name="BFL">#N/A</definedName>
    <definedName name="BFL_C_G">#REF!</definedName>
    <definedName name="BFL_C_P">#REF!</definedName>
    <definedName name="BFL_CBA">#REF!</definedName>
    <definedName name="BFL_CBI">#REF!</definedName>
    <definedName name="BFL_CMU">#REF!</definedName>
    <definedName name="BFL_D">#N/A</definedName>
    <definedName name="BFL_D_G">#REF!</definedName>
    <definedName name="BFL_D_P">#REF!</definedName>
    <definedName name="BFL_DBA">#REF!</definedName>
    <definedName name="BFL_DBI">#REF!</definedName>
    <definedName name="BFL_DF">#N/A</definedName>
    <definedName name="BFL_DMU">#REF!</definedName>
    <definedName name="BFLB">#N/A</definedName>
    <definedName name="BFLB_D">#N/A</definedName>
    <definedName name="BFLB_DF">#N/A</definedName>
    <definedName name="BFLD_DF">[51]!BFLD_DF</definedName>
    <definedName name="BFLG">#N/A</definedName>
    <definedName name="BFLG_D">#N/A</definedName>
    <definedName name="BFLG_DF">#N/A</definedName>
    <definedName name="BFLRES">#REF!</definedName>
    <definedName name="BFO_S">#REF!</definedName>
    <definedName name="BFOAG">#REF!</definedName>
    <definedName name="BFOL_L">#REF!</definedName>
    <definedName name="BFOL_O">#REF!</definedName>
    <definedName name="BFOLB">#REF!</definedName>
    <definedName name="BFOLG_L">#REF!</definedName>
    <definedName name="BFOTH">#REF!</definedName>
    <definedName name="BFPAG">#REF!</definedName>
    <definedName name="BFPLBN">#REF!</definedName>
    <definedName name="BFPLD">#REF!</definedName>
    <definedName name="BFPLD_G">#REF!</definedName>
    <definedName name="BFPLE_G">#REF!</definedName>
    <definedName name="BFPLMM">#REF!</definedName>
    <definedName name="BFUND">#REF!</definedName>
    <definedName name="BI">#N/A</definedName>
    <definedName name="BIP">#REF!</definedName>
    <definedName name="BKF">#N/A</definedName>
    <definedName name="BKFBA">#REF!</definedName>
    <definedName name="BKFBI">#REF!</definedName>
    <definedName name="BKFMU">#REF!</definedName>
    <definedName name="BKO">#REF!</definedName>
    <definedName name="BLPH14" hidden="1">[52]Raw_1!#REF!</definedName>
    <definedName name="BM">#REF!</definedName>
    <definedName name="BM.GSR.FCTY.CD">#REF!</definedName>
    <definedName name="BM.GSR.FXAI.CD">#REF!</definedName>
    <definedName name="BM.GSR.GNFS.CD">#REF!</definedName>
    <definedName name="BM.GSR.MRCH.CD">#REF!</definedName>
    <definedName name="BM.GSR.NFSV.CD">#REF!</definedName>
    <definedName name="BM.GSR.TOTL.CD">#REF!</definedName>
    <definedName name="BM.TRF.CURR.CD">#REF!</definedName>
    <definedName name="BM.TRF.PRVT.CD">#REF!</definedName>
    <definedName name="BMG">[53]Q6!$E$23:$AH$23</definedName>
    <definedName name="BMI">#REF!</definedName>
    <definedName name="BMII">[54]Q6!$E$32:$AH$32</definedName>
    <definedName name="BMII_G">#REF!</definedName>
    <definedName name="BMII_P">#REF!</definedName>
    <definedName name="BMIIB">#N/A</definedName>
    <definedName name="BMIIBA">#REF!</definedName>
    <definedName name="BMIIBI">#REF!</definedName>
    <definedName name="BMIIG">#N/A</definedName>
    <definedName name="BMIIMU">#REF!</definedName>
    <definedName name="BN.CAB.XOKA.CD">#REF!</definedName>
    <definedName name="BN.DSR.UNPD.CD">#REF!</definedName>
    <definedName name="BN.GSR.FCTY.CD">#REF!</definedName>
    <definedName name="BN.GSR.GNFS.CD">#REF!</definedName>
    <definedName name="BN.GSR.MRCH.CD">#REF!</definedName>
    <definedName name="BN.KAC.FNEI.CD">#REF!</definedName>
    <definedName name="BN.KAC.OTHR.CD">#REF!</definedName>
    <definedName name="BN.KLT.DINV.CD">#REF!</definedName>
    <definedName name="BN.KLT.NFLW.CD">#REF!</definedName>
    <definedName name="BN.KLT.PTXL.CD">#REF!</definedName>
    <definedName name="BN.RES.INCL.CD">#REF!</definedName>
    <definedName name="BN.TRF.CURR.CD">#REF!</definedName>
    <definedName name="BN.TRF.KOGT.CD">#REF!</definedName>
    <definedName name="BN.TRF.OFDC.CD">#REF!</definedName>
    <definedName name="BN.TRF.PRVT.CD">#REF!</definedName>
    <definedName name="BNEO">#REF!</definedName>
    <definedName name="BO">#REF!</definedName>
    <definedName name="BOMDMB">#REF!</definedName>
    <definedName name="BOP_CFAF_ENG">#REF!</definedName>
    <definedName name="BOP_CFAF_FR">#REF!</definedName>
    <definedName name="BOP_SDR_ENG">#REF!</definedName>
    <definedName name="BOP_SDR_FR">#REF!</definedName>
    <definedName name="BOPE">#REF!</definedName>
    <definedName name="bopeng">#REF!</definedName>
    <definedName name="bopengd">#REF!</definedName>
    <definedName name="BOPF">#REF!</definedName>
    <definedName name="BOPUSD">#REF!</definedName>
    <definedName name="BRASS">#REF!</definedName>
    <definedName name="BRASS_1">#REF!</definedName>
    <definedName name="BRASS_6">#REF!</definedName>
    <definedName name="BTAB1">#REF!</definedName>
    <definedName name="BTO">#REF!</definedName>
    <definedName name="BTRG">#REF!</definedName>
    <definedName name="BTRP">#REF!</definedName>
    <definedName name="budgdp">#REF!</definedName>
    <definedName name="Budget_expenditure">#REF!</definedName>
    <definedName name="Budget_revenue">#REF!</definedName>
    <definedName name="BX">#REF!</definedName>
    <definedName name="BX.GSR.FCTY.CD">#REF!</definedName>
    <definedName name="BX.GSR.GNFS.CD">#REF!</definedName>
    <definedName name="BX.GSR.MRCH.CD">#REF!</definedName>
    <definedName name="BX.GSR.NFSV.CD">#REF!</definedName>
    <definedName name="BX.GSR.TOTL.CD">#REF!</definedName>
    <definedName name="BX.TRF.CURR.CD">#REF!</definedName>
    <definedName name="BX.TRF.PRVT.CD">#REF!</definedName>
    <definedName name="BX.TRF.PWKR.CD">#REF!</definedName>
    <definedName name="BXG">[53]Q6!$E$19:$AH$19</definedName>
    <definedName name="BXI">#REF!</definedName>
    <definedName name="ç500">#REF!</definedName>
    <definedName name="caca">[51]!caca</definedName>
    <definedName name="CAD">#REF!</definedName>
    <definedName name="calcCAS">#N/A</definedName>
    <definedName name="calcNGS_NGDP">#N/A</definedName>
    <definedName name="CalendarYear">'[55]Project Example'!$E$2:$BF$2</definedName>
    <definedName name="Cambio">[44]PRESSUP!$A$161:$IV$161</definedName>
    <definedName name="Câmbio">#REF!</definedName>
    <definedName name="cambio_2001">[56]Sheet3!#REF!</definedName>
    <definedName name="cambio2000">[56]Sheet3!#REF!</definedName>
    <definedName name="cant">'[57]cent-exp-2006'!$L$11:$L$234</definedName>
    <definedName name="capa">'[58]Prioritários 2001'!$E$11:$G$210</definedName>
    <definedName name="CAPMOVT">#REF!</definedName>
    <definedName name="CAS_PROC">#N/A</definedName>
    <definedName name="CASHCROPS">#REF!</definedName>
    <definedName name="cashmere">'[59]cashmere export'!$A$1:$J$331</definedName>
    <definedName name="cashplan" hidden="1">{"Main Economic Indicators",#N/A,FALSE,"C"}</definedName>
    <definedName name="CB">#REF!</definedName>
    <definedName name="ccc">#REF!</definedName>
    <definedName name="ccode">#REF!</definedName>
    <definedName name="CFA">[39]CIRRs!$C$81</definedName>
    <definedName name="CHANGESWRITE2">#REF!</definedName>
    <definedName name="CHF">#REF!</definedName>
    <definedName name="CHK">#REF!</definedName>
    <definedName name="cirr">#REF!</definedName>
    <definedName name="CITRate1">'[37]OT Analysis'!$D$11</definedName>
    <definedName name="CITRate2">'[37]OT Analysis'!$D$12</definedName>
    <definedName name="cl_Economico">#REF!</definedName>
    <definedName name="cl_Funcional">#REF!</definedName>
    <definedName name="cl_Organico">#REF!</definedName>
    <definedName name="cl_Territorial">#REF!</definedName>
    <definedName name="class">[60]Negtgel!$W$7:$W$392</definedName>
    <definedName name="CNY">#REF!</definedName>
    <definedName name="COCCOF">#REF!</definedName>
    <definedName name="cod">#REF!</definedName>
    <definedName name="COL">[36]Projections!#REF!</definedName>
    <definedName name="col_d3_1101">#REF!</definedName>
    <definedName name="color_chk">#REF!</definedName>
    <definedName name="COMM_STOCKS">#REF!</definedName>
    <definedName name="COMMTURNOVER">#REF!</definedName>
    <definedName name="Composition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CONCK">#REF!</definedName>
    <definedName name="Cons">#REF!</definedName>
    <definedName name="Consodebtmon">'[61]Input from HUB'!#REF!</definedName>
    <definedName name="Consolidation_Method">#REF!</definedName>
    <definedName name="CONTAS">#REF!</definedName>
    <definedName name="content">#REF!</definedName>
    <definedName name="CONTENTS">#REF!</definedName>
    <definedName name="contents2" hidden="1">[62]MSRV!#REF!</definedName>
    <definedName name="copy" hidden="1">{"Main Economic Indicators",#N/A,FALSE,"C"}</definedName>
    <definedName name="CORPORATEINVEST">#REF!</definedName>
    <definedName name="CORPORATESAVING">#REF!</definedName>
    <definedName name="corre">[63]Codigos!$K$3:$O$170</definedName>
    <definedName name="corrente">[42]DespCoefs!$C$7:$Q$7</definedName>
    <definedName name="CorrOgaPro">[64]Orgao!$HY$6:$IA$96</definedName>
    <definedName name="corrOrg">[64]Orgao!$ID$5:$IH$107</definedName>
    <definedName name="COUNT">#REF!</definedName>
    <definedName name="COUNTER">#REF!</definedName>
    <definedName name="countries">[65]rated!$CZ$6:$CZ$384</definedName>
    <definedName name="country">[60]Negtgel!$X$7:$X$392</definedName>
    <definedName name="CountryName">[50]Nominal!$A$6</definedName>
    <definedName name="Créditos">#REF!</definedName>
    <definedName name="CRES" hidden="1">{"Main Economic Indicators",#N/A,FALSE,"C"}</definedName>
    <definedName name="CRIT1E">#REF!</definedName>
    <definedName name="CRIT1F">#REF!</definedName>
    <definedName name="crit99e">#REF!</definedName>
    <definedName name="crite">#REF!</definedName>
    <definedName name="critf">#REF!</definedName>
    <definedName name="critfr99">#REF!</definedName>
    <definedName name="csjsj" hidden="1">{"Main Economic Indicators",#N/A,FALSE,"C"}</definedName>
    <definedName name="cstAggregateType">"G21"</definedName>
    <definedName name="cstCountryNameColumn">2</definedName>
    <definedName name="cstDataColumn">13</definedName>
    <definedName name="cstDataRange">"I13:I242"</definedName>
    <definedName name="cstDisplayType">"G24"</definedName>
    <definedName name="cstNumDecimals">"G25"</definedName>
    <definedName name="cstReportNoteColumn">9</definedName>
    <definedName name="CUADRO_10.3.1">'[66]fondo promedio'!$A$36:$L$74</definedName>
    <definedName name="CUADRO_N__4.1.3">#REF!</definedName>
    <definedName name="CuAR1Coeff">[37]Control!$C$24</definedName>
    <definedName name="CuBasePrice">'[37]OT Analysis'!$D$21</definedName>
    <definedName name="CuPrice">[37]Control!$C$12</definedName>
    <definedName name="CuPriceSelect">[37]Control!$C$22</definedName>
    <definedName name="CuPriceSens">[37]Control!$C$18</definedName>
    <definedName name="curDB">#REF!</definedName>
    <definedName name="curDBMT">#REF!</definedName>
    <definedName name="CURR">[67]EX!$B$4:$B$34</definedName>
    <definedName name="Currency">#REF!</definedName>
    <definedName name="CURRENTYEAR">#REF!</definedName>
    <definedName name="CUSHIST">#REF!</definedName>
    <definedName name="CUSPRO">#REF!</definedName>
    <definedName name="CuStochConst">[37]Control!$C$23</definedName>
    <definedName name="CuStochMax">[37]Control!$C$26</definedName>
    <definedName name="CuStochMin">[37]Control!$C$27</definedName>
    <definedName name="CuStochStartingPrice">'[37]Stochastic Results'!$F$1</definedName>
    <definedName name="CuStochStd">[37]Control!$C$25</definedName>
    <definedName name="Customs">'[37]OT Analysis'!$D$17</definedName>
    <definedName name="Cwvu.a." hidden="1">[68]BOP!$A$36:$IV$36,[68]BOP!$A$44:$IV$44,[68]BOP!$A$59:$IV$59,[68]BOP!#REF!,[68]BOP!#REF!,[68]BOP!$A$81:$IV$88</definedName>
    <definedName name="Cwvu.bop." hidden="1">[68]BOP!$A$36:$IV$36,[68]BOP!$A$44:$IV$44,[68]BOP!$A$59:$IV$59,[68]BOP!#REF!,[68]BOP!#REF!,[68]BOP!$A$81:$IV$88</definedName>
    <definedName name="Cwvu.bop.sr." hidden="1">[68]BOP!$A$36:$IV$36,[68]BOP!$A$44:$IV$44,[68]BOP!$A$59:$IV$59,[68]BOP!#REF!,[68]BOP!#REF!,[68]BOP!$A$81:$IV$88</definedName>
    <definedName name="Cwvu.bopsdr.sr." hidden="1">[68]BOP!$A$36:$IV$36,[68]BOP!$A$44:$IV$44,[68]BOP!$A$59:$IV$59,[68]BOP!#REF!,[68]BOP!#REF!,[68]BOP!$A$81:$IV$88</definedName>
    <definedName name="Cwvu.cotton." hidden="1">[68]BOP!$A$36:$IV$36,[68]BOP!$A$44:$IV$44,[68]BOP!$A$59:$IV$59,[68]BOP!#REF!,[68]BOP!#REF!,[68]BOP!$A$79:$IV$79,[68]BOP!$A$81:$IV$88,[68]BOP!#REF!</definedName>
    <definedName name="Cwvu.cottonall." hidden="1">[68]BOP!$A$36:$IV$36,[68]BOP!$A$44:$IV$44,[68]BOP!$A$59:$IV$59,[68]BOP!#REF!,[68]BOP!#REF!,[68]BOP!$A$79:$IV$79,[68]BOP!$A$81:$IV$88</definedName>
    <definedName name="Cwvu.exportdetails." hidden="1">[68]BOP!$A$36:$IV$36,[68]BOP!$A$44:$IV$44,[68]BOP!$A$59:$IV$59,[68]BOP!#REF!,[68]BOP!#REF!,[68]BOP!$A$79:$IV$79,[68]BOP!#REF!</definedName>
    <definedName name="Cwvu.exports." hidden="1">[68]BOP!$A$36:$IV$36,[68]BOP!$A$44:$IV$44,[68]BOP!$A$59:$IV$59,[68]BOP!#REF!,[68]BOP!#REF!,[68]BOP!$A$79:$IV$79,[68]BOP!$A$81:$IV$88,[68]BOP!#REF!</definedName>
    <definedName name="Cwvu.gold." hidden="1">[68]BOP!$A$36:$IV$36,[68]BOP!$A$44:$IV$44,[68]BOP!$A$59:$IV$59,[68]BOP!#REF!,[68]BOP!#REF!,[68]BOP!$A$79:$IV$79,[68]BOP!$A$81:$IV$88,[68]BOP!#REF!</definedName>
    <definedName name="Cwvu.goldall." hidden="1">[68]BOP!$A$36:$IV$36,[68]BOP!$A$44:$IV$44,[68]BOP!$A$59:$IV$59,[68]BOP!#REF!,[68]BOP!#REF!,[68]BOP!$A$79:$IV$79,[68]BOP!$A$81:$IV$88,[68]BOP!#REF!</definedName>
    <definedName name="Cwvu.IMPORT." hidden="1">#REF!</definedName>
    <definedName name="Cwvu.imports." hidden="1">[68]BOP!$A$36:$IV$36,[68]BOP!$A$44:$IV$44,[68]BOP!$A$59:$IV$59,[68]BOP!#REF!,[68]BOP!#REF!,[68]BOP!$A$79:$IV$79,[68]BOP!$A$81:$IV$88,[68]BOP!#REF!,[68]BOP!#REF!</definedName>
    <definedName name="Cwvu.importsall." hidden="1">[68]BOP!$A$36:$IV$36,[68]BOP!$A$44:$IV$44,[68]BOP!$A$59:$IV$59,[68]BOP!#REF!,[68]BOP!#REF!,[68]BOP!$A$79:$IV$79,[68]BOP!$A$81:$IV$88,[68]BOP!#REF!,[68]BOP!#REF!</definedName>
    <definedName name="Cwvu.Print." hidden="1">[69]Indic!$A$109:$IV$109,[69]Indic!$A$196:$IV$197,[69]Indic!$A$208:$IV$209,[69]Indic!$A$217:$IV$218</definedName>
    <definedName name="Cwvu.tot." hidden="1">[68]BOP!$A$36:$IV$36,[68]BOP!$A$44:$IV$44,[68]BOP!$A$59:$IV$59,[68]BOP!#REF!,[68]BOP!#REF!,[68]BOP!$A$79:$IV$79</definedName>
    <definedName name="d">#REF!</definedName>
    <definedName name="D_P">#REF!</definedName>
    <definedName name="DA">#REF!</definedName>
    <definedName name="DABA">#REF!</definedName>
    <definedName name="DABI">#REF!</definedName>
    <definedName name="DABproj">#N/A</definedName>
    <definedName name="dada">[70]OrgaGlobal!$C$8:$R$145</definedName>
    <definedName name="dadi">[70]OrgaGlobal!$T$8:$W$97</definedName>
    <definedName name="dados">'[71]OC-Corrente2001 Revisao'!$AP$1:$AQ$105</definedName>
    <definedName name="DAGproj">#N/A</definedName>
    <definedName name="DAMU">#REF!</definedName>
    <definedName name="DAproj">#N/A</definedName>
    <definedName name="DASD">#N/A</definedName>
    <definedName name="DASDB">#N/A</definedName>
    <definedName name="DASDG">#N/A</definedName>
    <definedName name="_xlnm.Database">#REF!</definedName>
    <definedName name="Database_MI">#REF!</definedName>
    <definedName name="Databases">[72]Contents!#REF!</definedName>
    <definedName name="DATAFRAN">[18]tofe!#REF!</definedName>
    <definedName name="dataRange">"I13:I242"</definedName>
    <definedName name="DataYear">[73]Instructions!$C$19</definedName>
    <definedName name="date">#REF!</definedName>
    <definedName name="DATES">#REF!</definedName>
    <definedName name="DATES__________">[74]outsheet!$B$6:$H$6</definedName>
    <definedName name="dates_out_m">[75]Data_Out_M!#REF!</definedName>
    <definedName name="DATES_OUT_Q">#REF!</definedName>
    <definedName name="DATES_Q">'[76]Exrates-Q'!$D$2:$AU$2</definedName>
    <definedName name="dates2">#REF!</definedName>
    <definedName name="datesx">#REF!</definedName>
    <definedName name="datesx1">#REF!</definedName>
    <definedName name="datesz2">#REF!</definedName>
    <definedName name="datesz3">#REF!</definedName>
    <definedName name="dateszx">#REF!</definedName>
    <definedName name="DBA">#REF!</definedName>
    <definedName name="DBI">#REF!</definedName>
    <definedName name="DBproj">#N/A</definedName>
    <definedName name="dd">#REF!</definedName>
    <definedName name="dddddddd" hidden="1">{"Main Economic Indicators",#N/A,FALSE,"C"}</definedName>
    <definedName name="ddddddr" hidden="1">{"Main Economic Indicators",#N/A,FALSE,"C"}</definedName>
    <definedName name="dddf" hidden="1">{"Main Economic Indicators",#N/A,FALSE,"C"}</definedName>
    <definedName name="dddg" hidden="1">{"Main Economic Indicators",#N/A,FALSE,"C"}</definedName>
    <definedName name="ddfghg" hidden="1">{"Main Economic Indicators",#N/A,FALSE,"C"}</definedName>
    <definedName name="DDR">#REF!</definedName>
    <definedName name="DDRBA">#REF!</definedName>
    <definedName name="DEBRIEF">#REF!</definedName>
    <definedName name="DEBT">#REF!</definedName>
    <definedName name="DEBT1">#REF!</definedName>
    <definedName name="DEBT10">#REF!</definedName>
    <definedName name="DEBT11">#REF!</definedName>
    <definedName name="DEBT12">#REF!</definedName>
    <definedName name="DEBT13">#REF!</definedName>
    <definedName name="DEBT14">#REF!</definedName>
    <definedName name="DEBT15">#REF!</definedName>
    <definedName name="DEBT16">#REF!</definedName>
    <definedName name="DEBT2">#REF!</definedName>
    <definedName name="DEBT3">#REF!</definedName>
    <definedName name="DEBT4">#REF!</definedName>
    <definedName name="DEBT5">#REF!</definedName>
    <definedName name="DEBT6">#REF!</definedName>
    <definedName name="DEBT7">#REF!</definedName>
    <definedName name="DEBT8">#REF!</definedName>
    <definedName name="DEBT9">#REF!</definedName>
    <definedName name="DEBTARREARS">#REF!</definedName>
    <definedName name="debte">#REF!</definedName>
    <definedName name="DebtEquityRatio">'[37]OT Analysis'!$D$40</definedName>
    <definedName name="DEBTINDIC">#REF!</definedName>
    <definedName name="debtnew">#REF!</definedName>
    <definedName name="debtnew1">#REF!</definedName>
    <definedName name="DEBTSERV">#REF!</definedName>
    <definedName name="DEBTSERVE">#REF!</definedName>
    <definedName name="DebtService">'[77]Indicators of Fund credit'!#REF!</definedName>
    <definedName name="DEBTSTOCK">#REF!</definedName>
    <definedName name="DEF">#REF!</definedName>
    <definedName name="DefaultRisk">[37]Control!$C$44</definedName>
    <definedName name="Deflator_PIB">[44]PRESSUP!$A$12:$IV$12</definedName>
    <definedName name="DEFLATORS">#REF!</definedName>
    <definedName name="DEM">[39]CIRRs!$C$84</definedName>
    <definedName name="Department">[50]Nominal!$B$2</definedName>
    <definedName name="DeprYears">'[37]OT Analysis'!$D$43</definedName>
    <definedName name="Despesa_corrente">[44]DESPESA!$A$20:$IV$20</definedName>
    <definedName name="DETPRO">[18]revagtrim!#REF!</definedName>
    <definedName name="DevelopmentStartYear">[37]Control!$C$4</definedName>
    <definedName name="dfcepng">#REF!</definedName>
    <definedName name="dfghg3" hidden="1">{"Main Economic Indicators",#N/A,FALSE,"C"}</definedName>
    <definedName name="DG.DOD.MWBG.CD">#REF!</definedName>
    <definedName name="DGproj">#N/A</definedName>
    <definedName name="DIREXP">#REF!</definedName>
    <definedName name="DIRIMP">#REF!</definedName>
    <definedName name="DISBE">#REF!</definedName>
    <definedName name="Discount_IDA">#REF!</definedName>
    <definedName name="Discount_IDA1">#REF!</definedName>
    <definedName name="Discount_NC">[76]Jap!$H$230</definedName>
    <definedName name="DiscountRate">#REF!</definedName>
    <definedName name="DiscRate">[37]Control!$C$41</definedName>
    <definedName name="DiscRateNetBenefits">[37]Control!$C$42</definedName>
    <definedName name="djfdk">#REF!</definedName>
    <definedName name="DKK">#REF!</definedName>
    <definedName name="DM">#REF!</definedName>
    <definedName name="DMBAs">#REF!</definedName>
    <definedName name="DMBLs">#REF!</definedName>
    <definedName name="DMU">#REF!</definedName>
    <definedName name="DOD_2003_MNT_p">'[60]2002.12.31'!$BB$7:$BB$392</definedName>
    <definedName name="DOD_2003_USD_p">'[60]2002.12.31'!$BA$7:$BA$392</definedName>
    <definedName name="domestic_credit">#REF!</definedName>
    <definedName name="Donativos">#REF!</definedName>
    <definedName name="Dproj">#N/A</definedName>
    <definedName name="dr">#REF!</definedName>
    <definedName name="dsaout">#REF!</definedName>
    <definedName name="DSB_2003_MNT_hbg">'[60]2002.12.31'!$AH$7:$AH$392</definedName>
    <definedName name="DSB_2003_MNT_p">'[60]2002.12.31'!$AK$7:$AK$392</definedName>
    <definedName name="DSB_2003_USD_p">'[60]2002.12.31'!$AJ$7:$AJ$392</definedName>
    <definedName name="DSB_2004_MNT_p">'[60]2002.12.31'!$BE$7:$BE$392</definedName>
    <definedName name="DSB_2004_USD_p">'[60]2002.12.31'!$BD$7:$BD$392</definedName>
    <definedName name="DSD">#N/A</definedName>
    <definedName name="DSD_S">#N/A</definedName>
    <definedName name="DSDB">#N/A</definedName>
    <definedName name="DSDG">#N/A</definedName>
    <definedName name="DSIBproj">#N/A</definedName>
    <definedName name="DSIGproj">#N/A</definedName>
    <definedName name="DSIproj">#N/A</definedName>
    <definedName name="DSISD">#N/A</definedName>
    <definedName name="DSISDB">#N/A</definedName>
    <definedName name="DSISDG">#N/A</definedName>
    <definedName name="DSPBproj">#N/A</definedName>
    <definedName name="DSPGproj">#N/A</definedName>
    <definedName name="DSPproj">#N/A</definedName>
    <definedName name="DSPSD">#N/A</definedName>
    <definedName name="DSPSDB">#N/A</definedName>
    <definedName name="DSPSDG">#N/A</definedName>
    <definedName name="DT.AMA.DECT.CD">#REF!</definedName>
    <definedName name="DT.AMD.DECT.CD">#REF!</definedName>
    <definedName name="DT.AMD.DLXF.CD">#REF!</definedName>
    <definedName name="DT.AMN.DLXF.CD">#REF!</definedName>
    <definedName name="DT.AMP.DECT.CD">#REF!</definedName>
    <definedName name="DT.AMR.DLXF.CD">#REF!</definedName>
    <definedName name="DT.AMT.BLAT.CD">#REF!</definedName>
    <definedName name="DT.AMT.DIMF.CD">#REF!</definedName>
    <definedName name="DT.AMT.DPNG.CD">#REF!</definedName>
    <definedName name="DT.AMT.DRSA.CD">#REF!</definedName>
    <definedName name="DT.AMT.DRSP.CD">#REF!</definedName>
    <definedName name="DT.AMT.MIBR.CD">#REF!</definedName>
    <definedName name="DT.AMT.MIDA.CD">#REF!</definedName>
    <definedName name="DT.AMT.MLAT.CD">#REF!</definedName>
    <definedName name="DT.AMT.PBND.CD">#REF!</definedName>
    <definedName name="DT.AMT.PRVT.CD">#REF!</definedName>
    <definedName name="DT.ARA.DECT.CD">#REF!</definedName>
    <definedName name="DT.ASD.DLXF.CD">#REF!</definedName>
    <definedName name="DT.AXA.DECT.CD">#REF!</definedName>
    <definedName name="DT.AXA.DPPG.CD">#REF!</definedName>
    <definedName name="DT.AXF.DECT.CD">#REF!</definedName>
    <definedName name="DT.AXP.DECT.CD">#REF!</definedName>
    <definedName name="DT.AXR.DECT.CD">#REF!</definedName>
    <definedName name="DT.DID.DLXF.CD">#REF!</definedName>
    <definedName name="DT.DIN.DLXF.CD">#REF!</definedName>
    <definedName name="DT.DIP.DECT.CD">#REF!</definedName>
    <definedName name="DT.DIR.DLXF.CD">#REF!</definedName>
    <definedName name="DT.DIS.BLAT.CD">#REF!</definedName>
    <definedName name="DT.DIS.DIMF.CD">#REF!</definedName>
    <definedName name="DT.DIS.DLXF.CD">#REF!</definedName>
    <definedName name="DT.DIS.DPNG.CD">#REF!</definedName>
    <definedName name="DT.DIS.DRSA.CD">#REF!</definedName>
    <definedName name="DT.DIS.DRSP.CD">#REF!</definedName>
    <definedName name="DT.DIS.DSTC.CD">#REF!</definedName>
    <definedName name="DT.DIS.MIBR.CD">#REF!</definedName>
    <definedName name="DT.DIS.MIDA.CD">#REF!</definedName>
    <definedName name="DT.DIS.MLAT.CD">#REF!</definedName>
    <definedName name="DT.DIS.PBND.CD">#REF!</definedName>
    <definedName name="DT.DIS.PRVT.CD">#REF!</definedName>
    <definedName name="DT.DNA.DLXF.CD">#REF!</definedName>
    <definedName name="DT.DNI.DSTC.CD">#REF!</definedName>
    <definedName name="DT.DOD.ALLC.CD">#REF!</definedName>
    <definedName name="DT.DOD.BLAT.CD">#REF!</definedName>
    <definedName name="DT.DOD.DECT.CD">#REF!</definedName>
    <definedName name="DT.DOD.DIMF.CD">#REF!</definedName>
    <definedName name="DT.DOD.DLXF.CD">#REF!</definedName>
    <definedName name="DT.DOD.DPNG.CD">#REF!</definedName>
    <definedName name="DT.DOD.DPPG.CD">#REF!</definedName>
    <definedName name="DT.DOD.DRSA.CD">#REF!</definedName>
    <definedName name="DT.DOD.DRSP.CD">#REF!</definedName>
    <definedName name="DT.DOD.DSTC.CD">#REF!</definedName>
    <definedName name="DT.DOD.MIBR.CD">#REF!</definedName>
    <definedName name="DT.DOD.MIDA.CD">#REF!</definedName>
    <definedName name="DT.DOD.MLAT.CD">#REF!</definedName>
    <definedName name="DT.DOD.OFFT.CD">#REF!</definedName>
    <definedName name="DT.DOD.PBND.CD">#REF!</definedName>
    <definedName name="DT.DOD.PCBK.CD">#REF!</definedName>
    <definedName name="DT.DOD.POTH.CD">#REF!</definedName>
    <definedName name="DT.DOD.PRVT.CD">#REF!</definedName>
    <definedName name="DT.DOD.PSUP.CD">#REF!</definedName>
    <definedName name="DT.DON.DLXF.CD">#REF!</definedName>
    <definedName name="DT.DOX.DECT.CD">#REF!</definedName>
    <definedName name="DT.DPA.DLXF.CD">#REF!</definedName>
    <definedName name="DT.DSC.DLXF.CD">#REF!</definedName>
    <definedName name="DT.DSD.DLXF.CD">#REF!</definedName>
    <definedName name="DT.DTA.DLXF.CD">#REF!</definedName>
    <definedName name="DT.DTA.OADJ.CD">#REF!</definedName>
    <definedName name="DT.DWA.DECT.CD">#REF!</definedName>
    <definedName name="DT.INA.DECT.CD">#REF!</definedName>
    <definedName name="DT.IND.DEXF.CD">#REF!</definedName>
    <definedName name="DT.INN.DLXF.CD">#REF!</definedName>
    <definedName name="DT.INP.DECT.CD">#REF!</definedName>
    <definedName name="DT.INR.DLXF.CD">#REF!</definedName>
    <definedName name="DT.INT.BLAT.CD">#REF!</definedName>
    <definedName name="DT.INT.DIMF.CD">#REF!</definedName>
    <definedName name="DT.INT.DPNG.CD">#REF!</definedName>
    <definedName name="DT.INT.DRSA.CD">#REF!</definedName>
    <definedName name="DT.INT.DRSP.CD">#REF!</definedName>
    <definedName name="DT.INT.DSTC.CD">#REF!</definedName>
    <definedName name="DT.INT.MIBR.CD">#REF!</definedName>
    <definedName name="DT.INT.MIDA.CD">#REF!</definedName>
    <definedName name="DT.INT.MLAT.CD">#REF!</definedName>
    <definedName name="DT.INT.PBND.CD">#REF!</definedName>
    <definedName name="DT.INT.PRVT.CD">#REF!</definedName>
    <definedName name="DT.IRA.DECT.CD">#REF!</definedName>
    <definedName name="DT.ISD.DLXF.CD">#REF!</definedName>
    <definedName name="DT.IXA.DECT.CD">#REF!</definedName>
    <definedName name="DT.IXA.DPPG.CD">#REF!</definedName>
    <definedName name="DT.IXF.DECT.CD">#REF!</definedName>
    <definedName name="DT.IXP.DECT.CD">#REF!</definedName>
    <definedName name="DT.IXR.DECT.CD">#REF!</definedName>
    <definedName name="DT.NFL.DSTC.CD">#REF!</definedName>
    <definedName name="DTS">#REF!</definedName>
    <definedName name="dummy">#REF!</definedName>
    <definedName name="DWT">'[37]OT Analysis'!$D$13</definedName>
    <definedName name="eco_sector">[60]Negtgel!$V$7:$V$392</definedName>
    <definedName name="Ecowas">[43]terms!#REF!</definedName>
    <definedName name="ECU">#REF!</definedName>
    <definedName name="ed">[78]arrtrsr!$A$1:$AJ$52</definedName>
    <definedName name="edition">[78]arrtrsr!$AN$6</definedName>
    <definedName name="EdssBatchRange">#REF!</definedName>
    <definedName name="eee">#REF!</definedName>
    <definedName name="eee.rvbn" hidden="1">{"Main Economic Indicators",#N/A,FALSE,"C"}</definedName>
    <definedName name="eeet" hidden="1">{"Main Economic Indicators",#N/A,FALSE,"C"}</definedName>
    <definedName name="EFFECTIFS">#REF!</definedName>
    <definedName name="EFRE">#REF!</definedName>
    <definedName name="EFRF">#REF!</definedName>
    <definedName name="EIB">[39]CIRRs!$C$61</definedName>
    <definedName name="Elapsed">'[37]Stochastic Results'!$I$3</definedName>
    <definedName name="ELECTRICAL">#REF!</definedName>
    <definedName name="EMETEL">#REF!</definedName>
    <definedName name="empty">[79]Q5!$DZ$1</definedName>
    <definedName name="ENDA_PR">#REF!</definedName>
    <definedName name="endbut">"Button 3"</definedName>
    <definedName name="ENDE">#REF!</definedName>
    <definedName name="eng">#REF!</definedName>
    <definedName name="EQUATION">#REF!</definedName>
    <definedName name="EquityParticipation">'[37]OT Analysis'!$D$31</definedName>
    <definedName name="er" hidden="1">{"Main Economic Indicators",#N/A,FALSE,"C"}</definedName>
    <definedName name="erg" hidden="1">{"Main Economic Indicators",#N/A,FALSE,"C"}</definedName>
    <definedName name="ergf" hidden="1">{"Main Economic Indicators",#N/A,FALSE,"C"}</definedName>
    <definedName name="ergferes1" hidden="1">{"Main Economic Indicators",#N/A,FALSE,"C"}</definedName>
    <definedName name="ergferger" hidden="1">{"Main Economic Indicators",#N/A,FALSE,"C"}</definedName>
    <definedName name="ergferger1" hidden="1">{"Main Economic Indicators",#N/A,FALSE,"C"}</definedName>
    <definedName name="ergferges" hidden="1">{"Main Economic Indicators",#N/A,FALSE,"C"}</definedName>
    <definedName name="erwt" hidden="1">{"Main Economic Indicators",#N/A,FALSE,"C"}</definedName>
    <definedName name="EscalFactor">'[37]Project Example'!$D$52</definedName>
    <definedName name="ESP">#REF!</definedName>
    <definedName name="EU">[39]CIRRs!$C$62</definedName>
    <definedName name="EUR">[39]CIRRs!$C$87</definedName>
    <definedName name="Exch.Rate">#REF!</definedName>
    <definedName name="Exchange_Rates">#REF!</definedName>
    <definedName name="ExitWRS">[79]Main!$AB$25</definedName>
    <definedName name="exp0">#REF!</definedName>
    <definedName name="expo">#REF!</definedName>
    <definedName name="export">#REF!</definedName>
    <definedName name="ExpSens">[37]Control!$C$51</definedName>
    <definedName name="EXR_UPDATE">#REF!</definedName>
    <definedName name="EXRate">'[55]Project Example'!$E$46:$BF$46</definedName>
    <definedName name="EXRATES">#REF!</definedName>
    <definedName name="External_Debt_and_Debt_Service">#REF!</definedName>
    <definedName name="External_debt_indicators">[80]Table3!$F$8:$AB$437:'[80]Table3'!$AB$9</definedName>
    <definedName name="External_Trade">#REF!</definedName>
    <definedName name="ExUSKina2002">#REF!</definedName>
    <definedName name="ExUSKina2003">#REF!</definedName>
    <definedName name="ExUSKina2004">#REF!</definedName>
    <definedName name="ExUSKina2005">#REF!</definedName>
    <definedName name="ExUSKina2006">#REF!</definedName>
    <definedName name="ExUSKinaQ42000">[47]Input!#REF!</definedName>
    <definedName name="f">#REF!</definedName>
    <definedName name="fabien" hidden="1">{"Main Economic Indicators",#N/A,FALSE,"C"}</definedName>
    <definedName name="ff">#REF!</definedName>
    <definedName name="ffff">[57]devfund!$L$11:$L$26</definedName>
    <definedName name="fffffft" hidden="1">{"Main Economic Indicators",#N/A,FALSE,"C"}</definedName>
    <definedName name="fhd">#REF!</definedName>
    <definedName name="FI.RES.GOLD.CD.WB">#REF!</definedName>
    <definedName name="FI.RES.TOTL.CD.WB">#REF!</definedName>
    <definedName name="FI.RES.XGLD.CD">#REF!</definedName>
    <definedName name="FIDR">#REF!</definedName>
    <definedName name="figure27">#REF!</definedName>
    <definedName name="FIM">#REF!</definedName>
    <definedName name="Financial_Indicators">#REF!</definedName>
    <definedName name="FINGAP">[18]extfintrim!#REF!</definedName>
    <definedName name="FININST_SAVINGS">#REF!</definedName>
    <definedName name="FINISNT_INVEST">#REF!</definedName>
    <definedName name="FISC">#REF!</definedName>
    <definedName name="FISC2E">#REF!</definedName>
    <definedName name="Fiscal_Lead">#REF!</definedName>
    <definedName name="FISCE">#REF!</definedName>
    <definedName name="FISH">#REF!</definedName>
    <definedName name="FISINP">[49]fiscal!$B$6:$M$45</definedName>
    <definedName name="FISUM">#REF!</definedName>
    <definedName name="FLOPEC">#REF!</definedName>
    <definedName name="FLOWS">#REF!</definedName>
    <definedName name="FM.ASC.GOVT.CN">#REF!</definedName>
    <definedName name="FM.ASC.OFIN.CN">#REF!</definedName>
    <definedName name="FM.AST.DOMO.CN">#REF!</definedName>
    <definedName name="FM.AST.DOMO.CN.AF">#REF!</definedName>
    <definedName name="FM.AST.DOMS.CN">#REF!</definedName>
    <definedName name="FM.AST.DOMS.CN.AF">#REF!</definedName>
    <definedName name="FM.AST.GOVT.CN">#REF!</definedName>
    <definedName name="FM.AST.NCGV.CN">#REF!</definedName>
    <definedName name="FM.AST.NCGV.CN.AF">#REF!</definedName>
    <definedName name="FM.AST.NFGD.CN">#REF!</definedName>
    <definedName name="FM.AST.NFGD.CN.AF">#REF!</definedName>
    <definedName name="FM.AST.NFRG.CD">#REF!</definedName>
    <definedName name="FM.AST.NFRG.CN">#REF!</definedName>
    <definedName name="FM.AST.NFRG.CN.AF">#REF!</definedName>
    <definedName name="FM.AST.OFFO.CN">#REF!</definedName>
    <definedName name="FM.AST.OFFO.CN.AF">#REF!</definedName>
    <definedName name="FM.AST.OFIN.CN">#REF!</definedName>
    <definedName name="FM.AST.TOTP.CN">#REF!</definedName>
    <definedName name="FM.AST.TOTP.CN.AF">#REF!</definedName>
    <definedName name="FM.LBL.MQMY.CN">#REF!</definedName>
    <definedName name="FM.LBL.MQMY.CN.AF">#REF!</definedName>
    <definedName name="FM.LBL.XMQM.CN">#REF!</definedName>
    <definedName name="FM.LBL.XMQM.CN.AF">#REF!</definedName>
    <definedName name="FMB">#REF!</definedName>
    <definedName name="FODESEC">#REF!</definedName>
    <definedName name="FOODCROP">#REF!</definedName>
    <definedName name="ForecastYear">'[37]Project Example'!$E$3:$BF$3</definedName>
    <definedName name="FP.CPI.TOTL">#REF!</definedName>
    <definedName name="FRF">#REF!</definedName>
    <definedName name="FS.XPC.DDPT.CN">#REF!</definedName>
    <definedName name="FS.XPC.TDPT.CN">#REF!</definedName>
    <definedName name="FUNDCREDIT">#REF!</definedName>
    <definedName name="FUNDPOSITION">#REF!</definedName>
    <definedName name="g">'[81]Bal-Gener'!$G$65</definedName>
    <definedName name="GB.AMA.ABRD.CN">#REF!</definedName>
    <definedName name="GB.BAL.CIGR.CN">#REF!</definedName>
    <definedName name="GB.BAL.OVRL.CN">#REF!</definedName>
    <definedName name="GB.BAL.OVRX.CN">#REF!</definedName>
    <definedName name="GB.DOD.DMSY.CN">#REF!</definedName>
    <definedName name="GB.DOD.DNMS.CN">#REF!</definedName>
    <definedName name="GB.DOD.FRGN.CD">#REF!</definedName>
    <definedName name="GB.DOD.FRGN.CN">#REF!</definedName>
    <definedName name="GB.DOD.TOTL.CN">#REF!</definedName>
    <definedName name="GB.FIN.ABRD.CN">#REF!</definedName>
    <definedName name="GB.FIN.DMSY.CN">#REF!</definedName>
    <definedName name="GB.FIN.DNMS.CN">#REF!</definedName>
    <definedName name="GB.FIN.IKFR.CN">#REF!</definedName>
    <definedName name="GB.GRT.KFRN.CN">#REF!</definedName>
    <definedName name="GB.GRT.TOTL.CN">#REF!</definedName>
    <definedName name="GB.NTX.CIGR.CN">#REF!</definedName>
    <definedName name="GB.REV.IGRT.CN">#REF!</definedName>
    <definedName name="GB.REV.TOTL.CN">#REF!</definedName>
    <definedName name="GB.RVC.IGRT.CN">#REF!</definedName>
    <definedName name="GB.RVK.TOTL.CN">#REF!</definedName>
    <definedName name="GB.TAX.DRCT.CN">#REF!</definedName>
    <definedName name="GB.TAX.GSRV.CN">#REF!</definedName>
    <definedName name="GB.TAX.IDRT.CN">#REF!</definedName>
    <definedName name="GB.TAX.INTT.CN">#REF!</definedName>
    <definedName name="GB.TDS.ABRD.CN">#REF!</definedName>
    <definedName name="GB.XPC.GSRV.CN">#REF!</definedName>
    <definedName name="GB.XPC.INTD.CN">#REF!</definedName>
    <definedName name="GB.XPC.INTE.CN">#REF!</definedName>
    <definedName name="GB.XPC.SUBS.CN">#REF!</definedName>
    <definedName name="GB.XPC.TOTL.CN">#REF!</definedName>
    <definedName name="GB.XPC.TRFO.CN">#REF!</definedName>
    <definedName name="GB.XPC.WAGE.CN">#REF!</definedName>
    <definedName name="GB.XPD.INLD.CN">#REF!</definedName>
    <definedName name="GB.XPK.INLD.CN">#REF!</definedName>
    <definedName name="GB.XPK.RINV.CN">#REF!</definedName>
    <definedName name="GB.XPL.TRNL.CN">#REF!</definedName>
    <definedName name="GBP">#REF!</definedName>
    <definedName name="GCB_NGDP">#N/A</definedName>
    <definedName name="GCEC">#REF!</definedName>
    <definedName name="GCED">#REF!</definedName>
    <definedName name="GCEE">#REF!</definedName>
    <definedName name="GCEEP">#REF!</definedName>
    <definedName name="GCEES">#REF!</definedName>
    <definedName name="GCEG">#REF!</definedName>
    <definedName name="GCEH">#REF!</definedName>
    <definedName name="GCEHP">#REF!</definedName>
    <definedName name="GCEI_D">#REF!</definedName>
    <definedName name="GCEI_F">#REF!</definedName>
    <definedName name="GCENL">#REF!</definedName>
    <definedName name="GCEO">#REF!</definedName>
    <definedName name="GCESWH">#REF!</definedName>
    <definedName name="GCEW">#REF!</definedName>
    <definedName name="GCG">#REF!</definedName>
    <definedName name="GCGC">#REF!</definedName>
    <definedName name="GCRG">#REF!</definedName>
    <definedName name="GD">[9]Sheet1!$F$76</definedName>
    <definedName name="GDP">[82]Restrictions!$B$5</definedName>
    <definedName name="GDP2002_Amend">'[83]Bal-Gener'!$F$67</definedName>
    <definedName name="GGB_NGDP">#N/A</definedName>
    <definedName name="GGEC">#REF!</definedName>
    <definedName name="GGENL">#REF!</definedName>
    <definedName name="GGRG">#REF!</definedName>
    <definedName name="ghj">#REF!</definedName>
    <definedName name="GOMBorrowingPremium">'[37]OT Analysis'!$D$33</definedName>
    <definedName name="Government_and_Public_Sector_Finance">#REF!</definedName>
    <definedName name="Grace_IDA1">#REF!</definedName>
    <definedName name="Grace_NC">[76]Jap!$H$227</definedName>
    <definedName name="Grace1_IDA">#REF!</definedName>
    <definedName name="GRÁFICO_10.3.1.">'[66]GRÁFICO DE FONDO POR AFILIADO'!$A$3:$H$35</definedName>
    <definedName name="GRÁFICO_10.3.2">'[66]GRÁFICO DE FONDO POR AFILIADO'!$A$36:$H$68</definedName>
    <definedName name="GRÁFICO_10.3.3">'[66]GRÁFICO DE FONDO POR AFILIADO'!$A$69:$H$101</definedName>
    <definedName name="GRÁFICO_10.3.4.">'[66]GRÁFICO DE FONDO POR AFILIADO'!$A$103:$H$135</definedName>
    <definedName name="GRÁFICO_N_10.2.4.">#REF!</definedName>
    <definedName name="hdf">[57]hdf!$K$11:$K$21</definedName>
    <definedName name="hhh">[57]devfund!$L$11:$L$27</definedName>
    <definedName name="HIDE">[19]B!#REF!</definedName>
    <definedName name="HIPCDATA">#REF!</definedName>
    <definedName name="HOUSEH_INVEST">#REF!</definedName>
    <definedName name="HOUSEH_SAVINGS">#REF!</definedName>
    <definedName name="HurdleRate">[37]Control!$C$43</definedName>
    <definedName name="Ibrd">[39]CIRRs!$C$63</definedName>
    <definedName name="IDA">[39]CIRRs!$C$64</definedName>
    <definedName name="IDA_assistance">'[84]tab 14'!$B$6:$U$25</definedName>
    <definedName name="IESS">#REF!</definedName>
    <definedName name="Ifad">[39]CIRRs!$C$65</definedName>
    <definedName name="IFEMREPRT">#REF!</definedName>
    <definedName name="Imf.mon">'[61]Input from HUB'!#REF!</definedName>
    <definedName name="Imfmon">'[61]Input from HUB'!#REF!</definedName>
    <definedName name="Imfquartmon">'[61]Input from HUB'!#REF!</definedName>
    <definedName name="imp0">#REF!</definedName>
    <definedName name="IMPACT">#REF!</definedName>
    <definedName name="import">#REF!</definedName>
    <definedName name="IMPORTS">#REF!</definedName>
    <definedName name="ImportShare">'[37]OT Analysis'!$D$38</definedName>
    <definedName name="IN_FROM_MON">#REF!</definedName>
    <definedName name="indic.french" hidden="1">{"Main Economic Indicators",#N/A,FALSE,"C"}</definedName>
    <definedName name="indic.french1" hidden="1">{"Main Economic Indicators",#N/A,FALSE,"C"}</definedName>
    <definedName name="Indicators_of_Economic_Activity">#REF!</definedName>
    <definedName name="indicatorsoffset">#REF!</definedName>
    <definedName name="INDPROD">#REF!</definedName>
    <definedName name="INECEL">#REF!</definedName>
    <definedName name="INFISC1">#REF!</definedName>
    <definedName name="INFISC2">#REF!</definedName>
    <definedName name="Inflation">[37]Control!$C$39</definedName>
    <definedName name="InflationIndex">'[37]Project Example'!$E$4:$BF$4</definedName>
    <definedName name="info">#REF!</definedName>
    <definedName name="infonotes">#REF!</definedName>
    <definedName name="INIT">#REF!</definedName>
    <definedName name="Init_HPLaser">#REF!</definedName>
    <definedName name="Init_Std_IBM">#REF!</definedName>
    <definedName name="INMN">#REF!</definedName>
    <definedName name="INPROJ">#REF!</definedName>
    <definedName name="INPUT_2">[22]Input!#REF!</definedName>
    <definedName name="INPUT_4">[22]Input!#REF!</definedName>
    <definedName name="INS">[74]outsheet!$K$10</definedName>
    <definedName name="int">#REF!</definedName>
    <definedName name="inter3" hidden="1">{"Main Economic Indicators",#N/A,FALSE,"C"}</definedName>
    <definedName name="Interest_IDA1">#REF!</definedName>
    <definedName name="Interest_NC">[76]Jap!$H$229</definedName>
    <definedName name="InterestRate">#REF!</definedName>
    <definedName name="International_Investment_Position">#REF!</definedName>
    <definedName name="International_Reserves">#REF!</definedName>
    <definedName name="interrelations3" hidden="1">{"Main Economic Indicators",#N/A,FALSE,"C"}</definedName>
    <definedName name="IntForTax2001growth">[47]Input!#REF!</definedName>
    <definedName name="IntForTax2002growth">[47]Input!#REF!</definedName>
    <definedName name="IntForTax2003growth">[47]Input!#REF!</definedName>
    <definedName name="IntForTax2004growth">[47]Input!#REF!</definedName>
    <definedName name="IntForTax2005growth">[47]Input!#REF!</definedName>
    <definedName name="IntForTax2006growth">[47]Input!#REF!</definedName>
    <definedName name="inthalf">[85]Sheet4!$C$58:$G$112</definedName>
    <definedName name="IntRateforIMM">'[37]OT Analysis'!$D$39</definedName>
    <definedName name="IntRateReal">[37]Control!$C$40</definedName>
    <definedName name="IntWTforGOM">'[37]OT Analysis'!$D$16</definedName>
    <definedName name="IntWTforIMM">'[37]OT Analysis'!$D$14</definedName>
    <definedName name="InvSens">[37]Control!$C$48</definedName>
    <definedName name="IPMT_2003_MNT_hbg">'[60]2002.12.31'!$AW$7:$AW$392</definedName>
    <definedName name="IPMT_2003_MNT_p">'[60]2002.12.31'!$AT$7:$AT$392</definedName>
    <definedName name="IPMT_2003_USD_p">'[60]2002.12.31'!$AS$7:$AS$392</definedName>
    <definedName name="IPMT_2004_MNT_p">'[60]2002.12.31'!$BH$7:$BH$392</definedName>
    <definedName name="IPMT_MNT_ACCmeth">'[86]6. L-Gov'!#REF!</definedName>
    <definedName name="IPMT_ORG_ACCmeth">'[86]6. L-Gov'!#REF!</definedName>
    <definedName name="IPMT_USD_ACCmeth">'[86]6. L-Gov'!#REF!</definedName>
    <definedName name="ISD">#REF!</definedName>
    <definedName name="IsDB">[39]CIRRs!$C$68</definedName>
    <definedName name="ITCLimit">'[37]OT Analysis'!$D$37</definedName>
    <definedName name="ITCYears">'[37]OT Analysis'!$D$36</definedName>
    <definedName name="ITL">#REF!</definedName>
    <definedName name="Jav">[51]!Jav</definedName>
    <definedName name="jhkhj">#REF!</definedName>
    <definedName name="jjjj">'[57]exp-pro'!$J$12:$J$428</definedName>
    <definedName name="JPY">#REF!</definedName>
    <definedName name="JU">[87]A!$I$9:$K$18</definedName>
    <definedName name="kama" hidden="1">{"Main Economic Indicators",#N/A,FALSE,"C"}</definedName>
    <definedName name="kdkdk">#REF!</definedName>
    <definedName name="KDSE">#REF!</definedName>
    <definedName name="KDSF">#REF!</definedName>
    <definedName name="kol" hidden="1">#REF!</definedName>
    <definedName name="kossi" hidden="1">'[21]Dep fonct'!#REF!</definedName>
    <definedName name="KWD">#REF!</definedName>
    <definedName name="Labor_Markets">#REF!</definedName>
    <definedName name="LastYear">[37]Control!$C$7</definedName>
    <definedName name="LCFLimit">'[37]OT Analysis'!$D$35</definedName>
    <definedName name="LCFYear">'[37]OT Analysis'!$D$34</definedName>
    <definedName name="LE">'[88]WEO-Q3'!#REF!</definedName>
    <definedName name="LEAP">#REF!</definedName>
    <definedName name="LEGC">#REF!</definedName>
    <definedName name="LoanGracePeriod">'[37]OT Analysis'!$D$42</definedName>
    <definedName name="LoanRepayYears">'[37]OT Analysis'!$D$41</definedName>
    <definedName name="LOCAL">'[57]loc-exp-2006'!$L$11:$L$115</definedName>
    <definedName name="LondonIA">#REF!</definedName>
    <definedName name="LondonIB1">#REF!</definedName>
    <definedName name="LondonIB2">#REF!</definedName>
    <definedName name="LondonIB3">#REF!</definedName>
    <definedName name="LondonIC1">#REF!</definedName>
    <definedName name="LondonIC2">#REF!</definedName>
    <definedName name="LondonIC3">#REF!</definedName>
    <definedName name="LondonIIA">#REF!</definedName>
    <definedName name="LondonIIB1">#REF!</definedName>
    <definedName name="LondonIIB2">#REF!</definedName>
    <definedName name="LondonIIB3">#REF!</definedName>
    <definedName name="LondonIIC1">#REF!</definedName>
    <definedName name="LondonIIC2">#REF!</definedName>
    <definedName name="LondonIIC3">#REF!</definedName>
    <definedName name="LOOKUPMTH">#REF!</definedName>
    <definedName name="LOUMCUS">#REF!</definedName>
    <definedName name="LP">#REF!</definedName>
    <definedName name="LTMODEL">[16]Outputs!#REF!</definedName>
    <definedName name="LUR">'[88]WEO-Q3'!#REF!</definedName>
    <definedName name="Lyon">[89]Sheet3!$O$1</definedName>
    <definedName name="MACRO">#REF!</definedName>
    <definedName name="MACROS">[49]contents!$A$114</definedName>
    <definedName name="Maturity_IDA1">#REF!</definedName>
    <definedName name="Maturity_NC">[76]Jap!$H$228</definedName>
    <definedName name="MCV">[54]Q2!$E$101:$AH$101</definedName>
    <definedName name="MCV_B">[53]Q6!$E$141:$AH$141</definedName>
    <definedName name="MCV_B1">#REF!</definedName>
    <definedName name="MCV_N">#N/A</definedName>
    <definedName name="MENORES">#REF!</definedName>
    <definedName name="MFISCAL">'[28]Annual Raw Data'!#REF!</definedName>
    <definedName name="mflowsa">[48]!mflowsa</definedName>
    <definedName name="mflowsq">[48]!mflowsq</definedName>
    <definedName name="MICRO">#REF!</definedName>
    <definedName name="MIDDLE">#REF!</definedName>
    <definedName name="MISC3">#REF!</definedName>
    <definedName name="MISC4">[22]OUTPUT!#REF!</definedName>
    <definedName name="Miscellaneous">#REF!</definedName>
    <definedName name="MNDATES">#REF!</definedName>
    <definedName name="MNT_rate_end">[67]EX!$C$4:$C$34</definedName>
    <definedName name="MON_SM">#REF!</definedName>
    <definedName name="MONA">#REF!</definedName>
    <definedName name="MONE">#REF!</definedName>
    <definedName name="money">#REF!</definedName>
    <definedName name="MONF">[90]money!#REF!</definedName>
    <definedName name="MONF_SM">#REF!</definedName>
    <definedName name="Monprog">#REF!</definedName>
    <definedName name="Monprog1">#REF!</definedName>
    <definedName name="monsur">#REF!</definedName>
    <definedName name="Month">#REF!</definedName>
    <definedName name="MONY">#REF!</definedName>
    <definedName name="mstocksa">[48]!mstocksa</definedName>
    <definedName name="mstocksq">[48]!mstocksq</definedName>
    <definedName name="MT_databank_dir">[88]Readme!$D$22</definedName>
    <definedName name="MT_databank_file">[88]Readme!$D$21</definedName>
    <definedName name="MT_database_dir">#REF!</definedName>
    <definedName name="MT_database_file">#REF!</definedName>
    <definedName name="Municipios">#REF!</definedName>
    <definedName name="n">#REF!</definedName>
    <definedName name="NAMES">#REF!</definedName>
    <definedName name="NAMES__________">[74]outsheet!$A$9:$A$45</definedName>
    <definedName name="names_out_m">[75]Data_Out_M!#REF!</definedName>
    <definedName name="names_out_q">#REF!</definedName>
    <definedName name="NAMES_Q">'[76]Exrates-Q'!$B$4:$B$101</definedName>
    <definedName name="names1">#REF!</definedName>
    <definedName name="namesx">#REF!</definedName>
    <definedName name="namesx1">#REF!</definedName>
    <definedName name="namesxx">#REF!</definedName>
    <definedName name="namesxxx">#REF!</definedName>
    <definedName name="namesz2">#REF!</definedName>
    <definedName name="namesz3">#REF!</definedName>
    <definedName name="nameszx">#REF!</definedName>
    <definedName name="National_Accounts">#REF!</definedName>
    <definedName name="NCG">#N/A</definedName>
    <definedName name="NCG_R">#N/A</definedName>
    <definedName name="NCP">#N/A</definedName>
    <definedName name="NCP_R">#N/A</definedName>
    <definedName name="Ndf">[39]CIRRs!$C$69</definedName>
    <definedName name="NE.CON.GOVT.CN">#REF!</definedName>
    <definedName name="NE.CON.GOVT.KN">#REF!</definedName>
    <definedName name="NE.CON.PETC.CN">#REF!</definedName>
    <definedName name="NE.CON.PETC.KN">#REF!</definedName>
    <definedName name="NE.CON.TETC.CN">#REF!</definedName>
    <definedName name="NE.CON.TETC.KN">#REF!</definedName>
    <definedName name="NE.EXP.GNFS.CN">#REF!</definedName>
    <definedName name="NE.EXP.GNFS.KN">#REF!</definedName>
    <definedName name="NE.GDI.FGOV.CN">#REF!</definedName>
    <definedName name="NE.GDI.FGOV.KN">#REF!</definedName>
    <definedName name="NE.GDI.FPRV.CN">#REF!</definedName>
    <definedName name="NE.GDI.FPRV.KN">#REF!</definedName>
    <definedName name="NE.GDI.FTOT.CN">#REF!</definedName>
    <definedName name="NE.GDI.FTOT.KN">#REF!</definedName>
    <definedName name="NE.GDI.STKB.CN">#REF!</definedName>
    <definedName name="NE.GDI.STKB.KN">#REF!</definedName>
    <definedName name="NE.GDI.TOTL.CN">#REF!</definedName>
    <definedName name="NE.GDI.TOTL.KN">#REF!</definedName>
    <definedName name="NE.IMP.GNFS.CN">#REF!</definedName>
    <definedName name="NE.IMP.GNFS.KN">#REF!</definedName>
    <definedName name="NEER">#REF!</definedName>
    <definedName name="New">'[91]Program Assumptions-I'!$B$3</definedName>
    <definedName name="NewRGDf">#REF!</definedName>
    <definedName name="NFI">#REF!</definedName>
    <definedName name="NFI_R">#N/A</definedName>
    <definedName name="NFIP">#REF!</definedName>
    <definedName name="NGDP">[92]Q2!$E$54:$AH$54</definedName>
    <definedName name="NGDP_DG">#N/A</definedName>
    <definedName name="NGDP_R">[93]Q1!$G$52:$AJ$52</definedName>
    <definedName name="NGDP_RG">#N/A</definedName>
    <definedName name="NGDP1999">#REF!</definedName>
    <definedName name="NGDP1999growth">'[47]Input real'!$O$17+'[47]Input real'!$N$17</definedName>
    <definedName name="NGDP2000">#REF!</definedName>
    <definedName name="NGDP2001">#REF!</definedName>
    <definedName name="NGDP2002">#REF!</definedName>
    <definedName name="NGDP2002growth">#REF!</definedName>
    <definedName name="NGDP2003">#REF!</definedName>
    <definedName name="NGDP2003growth">#REF!</definedName>
    <definedName name="NGDP2004">#REF!</definedName>
    <definedName name="NGDP2004growth">#REF!</definedName>
    <definedName name="NGDP2005">#REF!</definedName>
    <definedName name="NGDP2005growth">#REF!</definedName>
    <definedName name="NGDP2006">#REF!</definedName>
    <definedName name="NGDP2006growth">#REF!</definedName>
    <definedName name="NGDPA">#REF!</definedName>
    <definedName name="NGDPmin2003growth">#REF!</definedName>
    <definedName name="NGDPmin2004growth">#REF!</definedName>
    <definedName name="NGDPmin2005growth">#REF!</definedName>
    <definedName name="NGDPmin2006growth">#REF!</definedName>
    <definedName name="NGDPnm2002growth">#REF!</definedName>
    <definedName name="NGDPnm2003growth">#REF!</definedName>
    <definedName name="NGDPnm2004growth">#REF!</definedName>
    <definedName name="NGDPnm2005growth">#REF!</definedName>
    <definedName name="NGDPnm2006growth">#REF!</definedName>
    <definedName name="NGK">#REF!</definedName>
    <definedName name="NGNI">#REF!</definedName>
    <definedName name="NGPXO">#REF!</definedName>
    <definedName name="NGPXO_R">#REF!</definedName>
    <definedName name="NGS_NGDP">#N/A</definedName>
    <definedName name="nhgnnfg" hidden="1">{"Main Economic Indicators",#N/A,FALSE,"C"}</definedName>
    <definedName name="NINV">#REF!</definedName>
    <definedName name="NINV_R">#N/A</definedName>
    <definedName name="NLG">[39]CIRRs!$C$99</definedName>
    <definedName name="NM">#REF!</definedName>
    <definedName name="NM_R">[94]EDSS1!$G$43:$AJ$43</definedName>
    <definedName name="nmBlankRow">[95]MDG_civ!$A$61:$IV$61</definedName>
    <definedName name="nmColumnHeader">[95]MDG_civ!$A$2:$IV$2</definedName>
    <definedName name="nmData">[95]MDG_civ!$B$3:$G$59</definedName>
    <definedName name="NMG">#REF!</definedName>
    <definedName name="NMG_R">#REF!</definedName>
    <definedName name="NMG_RG">#N/A</definedName>
    <definedName name="nmIndexTable">[95]MDG_civ!$A$63:$IV$63</definedName>
    <definedName name="nmReportFooter">[95]MDG_civ!$A$60:$IV$60</definedName>
    <definedName name="nmReportHeader">[95]MDG_civ!$A$1:$IV$1</definedName>
    <definedName name="nmRollOver">[95]MDG_civ!$A$62:$IV$62</definedName>
    <definedName name="nmRowHeader">[95]MDG_civ!$A$3:$A$59</definedName>
    <definedName name="NNAMES">#REF!</definedName>
    <definedName name="nnga" hidden="1">#REF!</definedName>
    <definedName name="nnn" hidden="1">{"Main Economic Indicators",#N/A,FALSE,"C"}</definedName>
    <definedName name="NOK">#REF!</definedName>
    <definedName name="Nom">'[96]Input QGDP'!$B$4:$D$40</definedName>
    <definedName name="NomGDPTog">'[55]Project Example'!$E$47:$BF$47</definedName>
    <definedName name="NominalBase">'[37]OT Analysis'!$D$23</definedName>
    <definedName name="NONLEAP">#REF!</definedName>
    <definedName name="not_specified">#REF!</definedName>
    <definedName name="NOTES">#REF!</definedName>
    <definedName name="NTDD_RG">[51]!NTDD_RG</definedName>
    <definedName name="NV.AGR.TOTL.CN">#REF!</definedName>
    <definedName name="NV.AGR.TOTL.KN">#REF!</definedName>
    <definedName name="NV.IND.CNST.CN">#REF!</definedName>
    <definedName name="NV.IND.GELW.CN">#REF!</definedName>
    <definedName name="NV.IND.MANF.CN">#REF!</definedName>
    <definedName name="NV.IND.MANF.KN">#REF!</definedName>
    <definedName name="NV.IND.MINQ.CN">#REF!</definedName>
    <definedName name="NV.IND.TOTL.CN">#REF!</definedName>
    <definedName name="NV.IND.TOTL.KN">#REF!</definedName>
    <definedName name="NV.SRV.ADMN.CN">#REF!</definedName>
    <definedName name="NV.SRV.BNKG.CN">#REF!</definedName>
    <definedName name="NV.SRV.DISC.CN">#REF!</definedName>
    <definedName name="NV.SRV.DWEL.CN">#REF!</definedName>
    <definedName name="NV.SRV.OTHR.CN">#REF!</definedName>
    <definedName name="NV.SRV.OTHR.CN.ps">#REF!</definedName>
    <definedName name="NV.SRV.TETC.CN">#REF!</definedName>
    <definedName name="NV.SRV.TETC.KN">#REF!</definedName>
    <definedName name="NV.SRV.TOTL.CN">#REF!</definedName>
    <definedName name="NV.SRV.TRAD.CN">#REF!</definedName>
    <definedName name="NV.SRV.TRAN.CN">#REF!</definedName>
    <definedName name="NX">#REF!</definedName>
    <definedName name="NX_R">[94]EDSS1!$G$34:$AJ$34</definedName>
    <definedName name="NXG">#REF!</definedName>
    <definedName name="NXG_R">#REF!</definedName>
    <definedName name="NXG_RG">#N/A</definedName>
    <definedName name="NY.GDP.FCST.CN">#REF!</definedName>
    <definedName name="NY.GDP.FCST.KN">#REF!</definedName>
    <definedName name="NY.GDP.MKTP.CN">#REF!</definedName>
    <definedName name="NY.GDP.MKTP.KN">#REF!</definedName>
    <definedName name="NY.GNP.MKTP.CN">#REF!</definedName>
    <definedName name="NY.GNP.MKTP.KN">#REF!</definedName>
    <definedName name="NY.GNP.PCAP.CD">#REF!</definedName>
    <definedName name="NY.GNP.PCAP.KD">#REF!</definedName>
    <definedName name="NY.GSR.NFCY.CN">#REF!</definedName>
    <definedName name="NY.GSR.NFCY.KN">#REF!</definedName>
    <definedName name="NY.TAX.IDRT.CN">#REF!</definedName>
    <definedName name="NY.TAX.NIND.CN">#REF!</definedName>
    <definedName name="NY.TAX.NIND.CN.zs">#REF!</definedName>
    <definedName name="NY.TAX.NIND.KN">#REF!</definedName>
    <definedName name="NY.TAX.SUBS.CN">#REF!</definedName>
    <definedName name="NY.TRF.NCTR.CN">#REF!</definedName>
    <definedName name="NY.TRF.NCTR.KN">#REF!</definedName>
    <definedName name="OCEconomico">[29]Resumo_Âmbito!$Z$1:$AN$266</definedName>
    <definedName name="OICP">#REF!</definedName>
    <definedName name="OiOrgPro">[64]Provincial!$IQ$5:$IU$88</definedName>
    <definedName name="Opec">[39]CIRRs!$C$66</definedName>
    <definedName name="OperCostSens">[37]Control!$C$49</definedName>
    <definedName name="OPERFIN">#REF!</definedName>
    <definedName name="orga">[64]Orgao!$IJ$4:$IQ$124</definedName>
    <definedName name="orgao">[97]ClasOrg!$A$1:$B$132</definedName>
    <definedName name="ORIG">[36]Sum1!#REF!</definedName>
    <definedName name="ORIGINGDP">#REF!</definedName>
    <definedName name="Otras_Residuales">#REF!</definedName>
    <definedName name="OUTDS1">#REF!</definedName>
    <definedName name="OUTFISC">#REF!</definedName>
    <definedName name="OUTIMF">#REF!</definedName>
    <definedName name="OUTMN">#REF!</definedName>
    <definedName name="OUTPUT">[98]Output!#REF!</definedName>
    <definedName name="outras">[42]DespCoefs!$C$42:$Q$42</definedName>
    <definedName name="P_BOP_CFAF_ENG">#REF!</definedName>
    <definedName name="P_BOP_CFAF_FR">#REF!</definedName>
    <definedName name="P_BOP_SDR_ENG">#REF!</definedName>
    <definedName name="P_BOP_SDR_FR">#REF!</definedName>
    <definedName name="P_DEBT">#REF!</definedName>
    <definedName name="P_FUNDCREDIT">#REF!</definedName>
    <definedName name="P_FUNDPOSITION">#REF!</definedName>
    <definedName name="P_MONEY">#REF!</definedName>
    <definedName name="P_SELIND">#REF!</definedName>
    <definedName name="P_SENSITIVITY">#REF!</definedName>
    <definedName name="P_TOFE">#REF!</definedName>
    <definedName name="PA.NUS.ATLS">#REF!</definedName>
    <definedName name="PA.NUS.FCRF">#REF!</definedName>
    <definedName name="Parmeshwar">[99]E!$AJ$98:$AX$115</definedName>
    <definedName name="PARPA_Investimento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AYCAP">#REF!</definedName>
    <definedName name="pchBMG">#REF!</definedName>
    <definedName name="pchBXG">#REF!</definedName>
    <definedName name="PCPI">#REF!</definedName>
    <definedName name="PCPICORE">[31]Instructions!#REF!</definedName>
    <definedName name="PCPIE">#REF!</definedName>
    <definedName name="PCPIG">#N/A</definedName>
    <definedName name="PDR">#REF!</definedName>
    <definedName name="PE.NUS.FCAE">#REF!</definedName>
    <definedName name="PE_BALPAY">#REF!</definedName>
    <definedName name="PE_CAPMOVT">#REF!</definedName>
    <definedName name="PE_CASHCROP">#REF!</definedName>
    <definedName name="PE_COCCOF">#REF!</definedName>
    <definedName name="PE_COMM_STOCKS">#REF!</definedName>
    <definedName name="PE_COMMTURNOVER">#REF!</definedName>
    <definedName name="PE_DEBTARREARS">#REF!</definedName>
    <definedName name="PE_DEBTINDIC">#REF!</definedName>
    <definedName name="PE_DEBTSERVE">#REF!</definedName>
    <definedName name="PE_DEBTSTOCK">#REF!</definedName>
    <definedName name="PE_DEFLATORS">#REF!</definedName>
    <definedName name="PE_DIREXP">#REF!</definedName>
    <definedName name="PE_DIRIMP">#REF!</definedName>
    <definedName name="PE_ELECTRICAL">#REF!</definedName>
    <definedName name="PE_EXPORTS">#REF!</definedName>
    <definedName name="PE_EXRATES">#REF!</definedName>
    <definedName name="PE_FISH">#REF!</definedName>
    <definedName name="PE_FOODCROP">#REF!</definedName>
    <definedName name="PE_IMPORTS">#REF!</definedName>
    <definedName name="PE_INDPROD">#REF!</definedName>
    <definedName name="PE_NEER">#REF!</definedName>
    <definedName name="PE_ORIGINGDP">#REF!</definedName>
    <definedName name="PE_PRICES">#REF!</definedName>
    <definedName name="PE_PRODPRICE">#REF!</definedName>
    <definedName name="PE_REER">#REF!</definedName>
    <definedName name="PE_RESOURCES">#REF!</definedName>
    <definedName name="PE_SAVINV_SEC">#REF!</definedName>
    <definedName name="PE_SELNATIND">#REF!</definedName>
    <definedName name="PE_SERVTRAN">#REF!</definedName>
    <definedName name="PE_TIMBER">#REF!</definedName>
    <definedName name="PE_TRADEIND">#REF!</definedName>
    <definedName name="PE_TURVALINV">#REF!</definedName>
    <definedName name="PE_WAGES">#REF!</definedName>
    <definedName name="Perberja_Familjare">#REF!</definedName>
    <definedName name="PERF2E">#REF!</definedName>
    <definedName name="PERF2F">#REF!</definedName>
    <definedName name="perf2f1">#REF!</definedName>
    <definedName name="period">[100]IN!$D$1:$I$1</definedName>
    <definedName name="PERSO_ENPLOI">#REF!</definedName>
    <definedName name="PERSONNEL">#REF!</definedName>
    <definedName name="Petroecuador">#REF!</definedName>
    <definedName name="PETROL">#REF!</definedName>
    <definedName name="PF_BALPAY">#REF!</definedName>
    <definedName name="PF_CAPMOVT">#REF!</definedName>
    <definedName name="PF_CASHCROP">#REF!</definedName>
    <definedName name="PF_COCCOF">#REF!</definedName>
    <definedName name="PF_COMM_STOCKS">#REF!</definedName>
    <definedName name="PF_COMMTURNOVER">#REF!</definedName>
    <definedName name="PF_DEBTARREARS">#REF!</definedName>
    <definedName name="PF_DEBTINDIC">#REF!</definedName>
    <definedName name="PF_DEBTSERVE">#REF!</definedName>
    <definedName name="PF_DEFLATORS">#REF!</definedName>
    <definedName name="PF_DIREXP">#REF!</definedName>
    <definedName name="PF_DIRIMP">#REF!</definedName>
    <definedName name="PF_ELECTRICAL">#REF!</definedName>
    <definedName name="PF_EXPORTS">#REF!</definedName>
    <definedName name="PF_EXRATES">#REF!</definedName>
    <definedName name="PF_FISH">#REF!</definedName>
    <definedName name="PF_FOODCROP">#REF!</definedName>
    <definedName name="PF_IMPORTS">#REF!</definedName>
    <definedName name="PF_INDPROD">#REF!</definedName>
    <definedName name="PF_NEER">#REF!</definedName>
    <definedName name="PF_ORIGINGDP">#REF!</definedName>
    <definedName name="PF_PRICES">#REF!</definedName>
    <definedName name="PF_PRODPRICE">#REF!</definedName>
    <definedName name="PF_REER">#REF!</definedName>
    <definedName name="PF_RESOURCES">#REF!</definedName>
    <definedName name="PF_SAVINV_SEC">#REF!</definedName>
    <definedName name="PF_SELNATIND">#REF!</definedName>
    <definedName name="PF_SERVTRAN">#REF!</definedName>
    <definedName name="PF_TIMBER">#REF!</definedName>
    <definedName name="PF_TRADEIND">#REF!</definedName>
    <definedName name="PF_TURVALINV">#REF!</definedName>
    <definedName name="PF_WAGES">#REF!</definedName>
    <definedName name="PIB">[44]PRESSUP!$A$10:$IV$10</definedName>
    <definedName name="pol" hidden="1">[101]A!#REF!</definedName>
    <definedName name="popl" hidden="1">#REF!</definedName>
    <definedName name="Ports">#REF!</definedName>
    <definedName name="PPMT_2003_MNT_hbg">'[60]2002.12.31'!$AQ$7:$AQ$392</definedName>
    <definedName name="PPMT_2003_MNT_p">'[60]2002.12.31'!$AN$7:$AN$392</definedName>
    <definedName name="PPMT_2003_USD_p">'[60]2002.12.31'!$AM$7:$AM$392</definedName>
    <definedName name="PPMT_2004_USD_p">'[60]2002.12.31'!$BG$7:$BG$392</definedName>
    <definedName name="PPPWGT">#N/A</definedName>
    <definedName name="pr_sr">#REF!</definedName>
    <definedName name="PriceDetermSwitch">[37]Control!$C$15</definedName>
    <definedName name="Prices">#REF!</definedName>
    <definedName name="PRINT_AREA_MI">#REF!</definedName>
    <definedName name="Print_scenario_name?">'[102]I-Other Sectors'!#REF!</definedName>
    <definedName name="PRINT_SHEET_F_ALL_YEARS">#REF!</definedName>
    <definedName name="PRINT_TITLES_MI">#REF!</definedName>
    <definedName name="Print1">#REF!</definedName>
    <definedName name="print16">'[103]16'!#REF!</definedName>
    <definedName name="print20">#REF!</definedName>
    <definedName name="PRINTBOP">#REF!</definedName>
    <definedName name="printtaba">#REF!</definedName>
    <definedName name="PrintThis_Links">[79]Links!$A$1:$F$33</definedName>
    <definedName name="PriorOrigem">'[58]Prioritários 2002'!$Z$4:$AH$177</definedName>
    <definedName name="PRODPRICE">#REF!</definedName>
    <definedName name="ProdSens">[37]Control!$C$47</definedName>
    <definedName name="PROG">#REF!</definedName>
    <definedName name="ProgAss">#REF!</definedName>
    <definedName name="ProgAss1">#REF!</definedName>
    <definedName name="ProgAss2">#REF!</definedName>
    <definedName name="Program">#REF!</definedName>
    <definedName name="Program1">#REF!</definedName>
    <definedName name="proj00">[104]sources!#REF!</definedName>
    <definedName name="PROJA" hidden="1">{"Main Economic Indicators",#N/A,FALSE,"C"}</definedName>
    <definedName name="ProjectData">'[37]Project Example'!$E$106:$BF$128</definedName>
    <definedName name="ProjectName">[37]Control!$C$9</definedName>
    <definedName name="promgraf">[105]GRAFPROM!#REF!</definedName>
    <definedName name="Prova">#REF!</definedName>
    <definedName name="prphalf">[85]Sheet4!$C$3:$G$57</definedName>
    <definedName name="PRPINTSEPT">[106]STOCK!$D$4:$W$102</definedName>
    <definedName name="PTE">#REF!</definedName>
    <definedName name="PUBADM_INVEST">#REF!</definedName>
    <definedName name="PUBADM_SAVINGS">#REF!</definedName>
    <definedName name="Public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publica">[42]DespCoefs!$C$26:$Q$26</definedName>
    <definedName name="PX.REC.REER">#REF!</definedName>
    <definedName name="Q6_">#REF!</definedName>
    <definedName name="QFISCAL">'[28]Quarterly Raw Data'!#REF!</definedName>
    <definedName name="QTAB7">'[28]Quarterly MacroFlow'!#REF!</definedName>
    <definedName name="QTAB7A">'[28]Quarterly MacroFlow'!#REF!</definedName>
    <definedName name="quit_dlog">#N/A</definedName>
    <definedName name="QW">#REF!</definedName>
    <definedName name="Range_DownloadAnnual">[107]Control!$C$4</definedName>
    <definedName name="Range_DownloadMonth">[107]Control!$C$2</definedName>
    <definedName name="Range_DownloadQuarter">[107]Control!$C$3</definedName>
    <definedName name="rate2000">[60]rate!$L$3:$L$23</definedName>
    <definedName name="rate2001">[60]rate!$M$3:$M$23</definedName>
    <definedName name="rate2002">[60]rate!$N$3:$N$23</definedName>
    <definedName name="rate2003">[60]rate!$R$3:$R$23</definedName>
    <definedName name="rate2003hbg">[60]rate!$S$3:$S$23</definedName>
    <definedName name="rate2004p">[60]rate!$U$3:$U$23</definedName>
    <definedName name="REALSUM" hidden="1">{"Main Economic Indicators",#N/A,FALSE,"C"}</definedName>
    <definedName name="Receita_orçamental">[44]DESPESA!$A$7:$IV$7</definedName>
    <definedName name="Receita_orçamental_excl_mega_projectos">[108]RECEITA!#REF!</definedName>
    <definedName name="red11a">#REF!</definedName>
    <definedName name="RED29E">#REF!</definedName>
    <definedName name="RED6E">#REF!</definedName>
    <definedName name="REDUC">[89]Sheet1!$I$1</definedName>
    <definedName name="ree" hidden="1">{"Main Economic Indicators",#N/A,FALSE,"C"}</definedName>
    <definedName name="REER">#REF!</definedName>
    <definedName name="relief17">[109]C!$U$1</definedName>
    <definedName name="Reperes">'[110]Critere(old)'!#REF!</definedName>
    <definedName name="REQUIREMENTS">#REF!</definedName>
    <definedName name="Rescheduling_assumptions_continued">#REF!</definedName>
    <definedName name="RESOURCES">#REF!</definedName>
    <definedName name="Resprog">#REF!</definedName>
    <definedName name="rettttrr" hidden="1">{"Main Economic Indicators",#N/A,FALSE,"C"}</definedName>
    <definedName name="REV95Q">[18]revagtrim!#REF!</definedName>
    <definedName name="REV97M">[18]revagtrim!#REF!</definedName>
    <definedName name="REV97Q">[18]revagtrim!#REF!</definedName>
    <definedName name="revenue">[89]Sheet3!$A$747:$IV$747</definedName>
    <definedName name="REVMON">[18]revagtrim!#REF!</definedName>
    <definedName name="REVPROG">#REF!</definedName>
    <definedName name="rfr" hidden="1">{"Main Economic Indicators",#N/A,FALSE,"C"}</definedName>
    <definedName name="rg" hidden="1">{"Main Economic Indicators",#N/A,FALSE,"C"}</definedName>
    <definedName name="RgCcode">[50]EERProfile!$B$2</definedName>
    <definedName name="RgCName">[50]EERProfile!$A$2</definedName>
    <definedName name="RGDPA">#REF!</definedName>
    <definedName name="RgFdBaseYr">[50]EERProfile!$O$2</definedName>
    <definedName name="RgFdBper">[50]EERProfile!$M$2</definedName>
    <definedName name="RgFdDefBaseYr">[50]EERProfile!$P$2</definedName>
    <definedName name="RgFdEper">[50]EERProfile!$N$2</definedName>
    <definedName name="RgFdGrFoot">[50]EERProfile!$AC$2</definedName>
    <definedName name="RgFdGrSeries">[50]EERProfile!$AA$2:$AA$7</definedName>
    <definedName name="RgFdGrSeriesVal">[50]EERProfile!$AB$2:$AB$7</definedName>
    <definedName name="RgFdGrType">[50]EERProfile!$Z$2</definedName>
    <definedName name="RgFdPartCseries">[50]EERProfile!$K$2</definedName>
    <definedName name="RgFdPartCsource">#REF!</definedName>
    <definedName name="RgFdPartEseries">#REF!</definedName>
    <definedName name="RgFdPartEsource">#REF!</definedName>
    <definedName name="RgFdPartUserFile">[50]EERProfile!$L$2</definedName>
    <definedName name="RgFdReptCSeries">#REF!</definedName>
    <definedName name="RgFdReptCsource">#REF!</definedName>
    <definedName name="RgFdReptEseries">#REF!</definedName>
    <definedName name="RgFdReptEsource">#REF!</definedName>
    <definedName name="RgFdReptUserFile">[50]EERProfile!$G$2</definedName>
    <definedName name="RgFdSAMethod">#REF!</definedName>
    <definedName name="RgFdTbBper">#REF!</definedName>
    <definedName name="RgFdTbCreate">#REF!</definedName>
    <definedName name="RgFdTbEper">#REF!</definedName>
    <definedName name="RGFdTbFoot">#REF!</definedName>
    <definedName name="RgFdTbFreq">#REF!</definedName>
    <definedName name="RgFdTbFreqVal">#REF!</definedName>
    <definedName name="RgFdTbSendto">#REF!</definedName>
    <definedName name="RgFdWgtMethod">#REF!</definedName>
    <definedName name="RGSPA">#REF!</definedName>
    <definedName name="rngDepartmentDrive">[79]Main!$AB$23</definedName>
    <definedName name="rngEMailAddress">[79]Main!$AB$20</definedName>
    <definedName name="rngErrorSort">[79]ErrCheck!$A$4</definedName>
    <definedName name="rngLastSave">[79]Main!$G$19</definedName>
    <definedName name="rngLastSent">[79]Main!$G$18</definedName>
    <definedName name="rngLastUpdate">[79]Links!$D$2</definedName>
    <definedName name="rngNeedsUpdate">[79]Links!$E$2</definedName>
    <definedName name="RNGNM">#REF!</definedName>
    <definedName name="rngQuestChecked">[79]ErrCheck!$A$3</definedName>
    <definedName name="row_d3_1101">#REF!</definedName>
    <definedName name="Royalty">'[37]OT Analysis'!$D$10</definedName>
    <definedName name="RR">[36]Projections:PDVSA!$B$2:$BH$531</definedName>
    <definedName name="RRT">'[37]OT Analysis'!$D$24</definedName>
    <definedName name="RRTRate1">'[37]OT Analysis'!$D$28</definedName>
    <definedName name="RRTRate2">'[37]OT Analysis'!$D$29</definedName>
    <definedName name="RRTRate3">'[37]OT Analysis'!$D$30</definedName>
    <definedName name="rtr" hidden="1">{"Main Economic Indicators",#N/A,FALSE,"C"}</definedName>
    <definedName name="rtre" hidden="1">{"Main Economic Indicators",#N/A,FALSE,"C"}</definedName>
    <definedName name="Runs">'[37]Stochastic Results'!$B$2</definedName>
    <definedName name="Rwvu.Export." hidden="1">#REF!,#REF!</definedName>
    <definedName name="Rwvu.IMPORT." hidden="1">#REF!</definedName>
    <definedName name="Rwvu.Print." hidden="1">#N/A</definedName>
    <definedName name="rXDR">[39]CIRRs!$C$109</definedName>
    <definedName name="s">#REF!</definedName>
    <definedName name="saaaaaaaa" hidden="1">{"Main Economic Indicators",#N/A,FALSE,"C"}</definedName>
    <definedName name="SAR">#REF!</definedName>
    <definedName name="save_as_wk1">#N/A</definedName>
    <definedName name="SAVINV_SEC">#REF!</definedName>
    <definedName name="Scale">#REF!</definedName>
    <definedName name="Scenario_name">'[102]I-Other Sectors'!$C$32</definedName>
    <definedName name="sddffd" hidden="1">{"Main Economic Indicators",#N/A,FALSE,"C"}</definedName>
    <definedName name="sdf" hidden="1">{"Main Economic Indicators",#N/A,FALSE,"C"}</definedName>
    <definedName name="sds.dr" hidden="1">{"Main Economic Indicators",#N/A,FALSE,"C"}</definedName>
    <definedName name="SE.ADT.ILIT.ZS">#REF!</definedName>
    <definedName name="SE.PRM.ENRR">#REF!</definedName>
    <definedName name="SE.PRM.ENRR.FE">#REF!</definedName>
    <definedName name="SE.PRM.ENRR.MA">#REF!</definedName>
    <definedName name="SECIND">#REF!</definedName>
    <definedName name="Sector">#REF!</definedName>
    <definedName name="sei">[49]sei!$A$61:$I$139</definedName>
    <definedName name="SEIF">[111]SEI!#REF!</definedName>
    <definedName name="seif2">#REF!</definedName>
    <definedName name="SEK">#REF!</definedName>
    <definedName name="Sel_Eco_Ind">#REF!</definedName>
    <definedName name="Sel_Econ_Ind">#REF!</definedName>
    <definedName name="selind">#REF!</definedName>
    <definedName name="SELNATIND">#REF!</definedName>
    <definedName name="SENSITIVITY">#REF!</definedName>
    <definedName name="Series1995">[31]Instructions!#REF!</definedName>
    <definedName name="Series2000">[31]Instructions!#REF!</definedName>
    <definedName name="Series2005">[31]Instructions!#REF!</definedName>
    <definedName name="Series2007">[31]Instructions!#REF!</definedName>
    <definedName name="SERVTRAN">#REF!</definedName>
    <definedName name="SERVTRANC">#REF!</definedName>
    <definedName name="SIBE">#REF!</definedName>
    <definedName name="sibe1">#REF!</definedName>
    <definedName name="SL.AGR.TOTL.IN">#REF!</definedName>
    <definedName name="SL.IND.TOTL.IN">#REF!</definedName>
    <definedName name="SL.SRV.TOTL.IN">#REF!</definedName>
    <definedName name="SL.TLF.TOTL.IN">#REF!</definedName>
    <definedName name="SOCE">#REF!</definedName>
    <definedName name="SOCF">#REF!</definedName>
    <definedName name="socf2">#REF!</definedName>
    <definedName name="Social_Indicators">#REF!</definedName>
    <definedName name="Solde2">#REF!</definedName>
    <definedName name="Source">#REF!</definedName>
    <definedName name="SP.DYN.CBRT.IN">#REF!</definedName>
    <definedName name="SP.DYN.CDRT.IN">#REF!</definedName>
    <definedName name="SP.DYN.IMRT.IN">#REF!</definedName>
    <definedName name="SP.DYN.LE00.IN">#REF!</definedName>
    <definedName name="SP.POP.GROW">#REF!</definedName>
    <definedName name="SP.POP.TOTL">#REF!</definedName>
    <definedName name="SP.URB.TOTL.IN.ZS">#REF!</definedName>
    <definedName name="SPA">#REF!</definedName>
    <definedName name="sss">#REF!</definedName>
    <definedName name="Start">'[37]Stochastic Results'!$I$1</definedName>
    <definedName name="StateEquityShare">'[37]OT Analysis'!$D$32</definedName>
    <definedName name="StochOutputs">'[37]Stochastic Results'!$C$13:$K$13</definedName>
    <definedName name="StochResults">'[37]Stochastic Results'!$C$7:$K$7</definedName>
    <definedName name="STOCK">[106]STOCK!$D$4:$K$69</definedName>
    <definedName name="Stocks">#REF!</definedName>
    <definedName name="STOP">#REF!</definedName>
    <definedName name="SubcontWT">'[37]OT Analysis'!$D$15</definedName>
    <definedName name="SUMTAB">#REF!</definedName>
    <definedName name="SUPP">#REF!</definedName>
    <definedName name="sWeight1995">[31]Instructions!#REF!</definedName>
    <definedName name="sWeight2000">[31]Instructions!#REF!</definedName>
    <definedName name="sWeight2005">[31]Instructions!#REF!</definedName>
    <definedName name="sWeight2007">[31]Instructions!#REF!</definedName>
    <definedName name="sWgt">[31]Instructions!#REF!</definedName>
    <definedName name="SwitchColor">#REF!</definedName>
    <definedName name="Swvu.Print." hidden="1">[112]Med!#REF!</definedName>
    <definedName name="t" hidden="1">{"Main Economic Indicators",#N/A,FALSE,"C"}</definedName>
    <definedName name="tab17e">#REF!</definedName>
    <definedName name="TAB1A">#REF!</definedName>
    <definedName name="TAB1CK">#REF!</definedName>
    <definedName name="Tab25a">#REF!</definedName>
    <definedName name="Tab25b">#REF!</definedName>
    <definedName name="TAB2A">#REF!</definedName>
    <definedName name="TAB2B">#REF!</definedName>
    <definedName name="tab30e">#REF!</definedName>
    <definedName name="tab31e">#REF!</definedName>
    <definedName name="tab32e">#REF!</definedName>
    <definedName name="tab33e">#REF!</definedName>
    <definedName name="TAB34E">#REF!</definedName>
    <definedName name="tab35e">#REF!</definedName>
    <definedName name="tab36e">#REF!</definedName>
    <definedName name="tab37e">#REF!</definedName>
    <definedName name="TAB5A">#REF!</definedName>
    <definedName name="TAB6A">'[28]Annual Tables'!#REF!</definedName>
    <definedName name="TAB6B">'[28]Annual Tables'!#REF!</definedName>
    <definedName name="TAB6C">#REF!</definedName>
    <definedName name="TAB7A">#REF!</definedName>
    <definedName name="table">'[59]cashmere export'!$A$1:$K$331</definedName>
    <definedName name="Table__47">[113]RED47!$A$1:$I$53</definedName>
    <definedName name="TABLE_1">'[114]150dp'!$A$3:$K$94</definedName>
    <definedName name="Table_1.__Commodities_and_Services__CPI_Index_Values">'[96]Calculations CPI'!$C$6</definedName>
    <definedName name="Table_1._Nigeria__Debt_Sustainability_Analysis__Adjustment_Scenario__2001_2012_1">#REF!</definedName>
    <definedName name="Table_10._Senegal__Millennium_Development_Goals__concluded">#REF!,#REF!</definedName>
    <definedName name="table_2">#REF!</definedName>
    <definedName name="Table_2.__Projections">'[115]Calculations CPI'!#REF!</definedName>
    <definedName name="Table_2._Country_X___Public_Sector_Financing_1">#REF!</definedName>
    <definedName name="table_2a">#REF!</definedName>
    <definedName name="table_2b">#REF!</definedName>
    <definedName name="Table_3">#REF!</definedName>
    <definedName name="Table_3.__Inflation_rates">'[115]Calculations CPI'!#REF!</definedName>
    <definedName name="Table_3._Nigeria__Debt_Sustainability_Analysis__Debt_Service_Indicators__2000_2010">#REF!</definedName>
    <definedName name="Table_4._Guinea___Monetary_Survey__1999_2001">[74]outsheet!$A$6:$AM$82</definedName>
    <definedName name="Table_4._Nigeria__Debt_Sustainability_Analysis__Sensitivity_to_Oil_Price_Developments__2000_2010_1">#REF!</definedName>
    <definedName name="Table_4SR">#REF!</definedName>
    <definedName name="Table_5">#REF!</definedName>
    <definedName name="Table_5.__Senegal__Quarterly_Government_Financial_Operations__2005">[116]T5!$A$1:$AE$100</definedName>
    <definedName name="Table_5a">#REF!</definedName>
    <definedName name="Table_7._Senegal___Monetary_Survey__2001_06">[117]T7!$A$1:$AX$70</definedName>
    <definedName name="Table_9">#REF!</definedName>
    <definedName name="Table_BudgetafterHIPC_1">#REF!</definedName>
    <definedName name="table_for_SR_brief">#REF!</definedName>
    <definedName name="table_sr_brief_financing">#REF!</definedName>
    <definedName name="Table_TOFE">#REF!</definedName>
    <definedName name="table1.">#REF!</definedName>
    <definedName name="table10">#REF!</definedName>
    <definedName name="table11">#REF!</definedName>
    <definedName name="table15">#REF!</definedName>
    <definedName name="Table2">#REF!</definedName>
    <definedName name="table3">'[118]Table 8'!$A$3:$K$61</definedName>
    <definedName name="table4">#REF!</definedName>
    <definedName name="table4b">#REF!</definedName>
    <definedName name="table6">#REF!</definedName>
    <definedName name="table7">#REF!</definedName>
    <definedName name="table8">#REF!</definedName>
    <definedName name="table9">#REF!</definedName>
    <definedName name="TableA">#REF!</definedName>
    <definedName name="TableArea1">[37]Control!$I$11:$R$35</definedName>
    <definedName name="TableArea2">[37]Control!$I$38:$R$62</definedName>
    <definedName name="TableAreaA">[37]Control!$I$12:$R$35</definedName>
    <definedName name="TableAreaB">[37]Control!$I$39:$R$62</definedName>
    <definedName name="TableB1">#REF!</definedName>
    <definedName name="TableB2">#REF!</definedName>
    <definedName name="TableB3">#REF!</definedName>
    <definedName name="TableC1">#REF!</definedName>
    <definedName name="TableC2">#REF!</definedName>
    <definedName name="TableC3">#REF!</definedName>
    <definedName name="tableD">#REF!</definedName>
    <definedName name="TABLENAME">#REF!</definedName>
    <definedName name="tables">#REF!</definedName>
    <definedName name="TAME">#REF!</definedName>
    <definedName name="Taxa_cambio_média_trimestral_2001">'[119]Orç Prog 2001'!$A$190:$IV$190</definedName>
    <definedName name="tb0a">#REF!</definedName>
    <definedName name="tblChecks">[79]ErrCheck!$A$3:$E$5</definedName>
    <definedName name="tblLinks">[79]Links!$A$4:$F$33</definedName>
    <definedName name="TcRcSens">[37]Control!$C$50</definedName>
    <definedName name="TDATE">#REF!</definedName>
    <definedName name="tenou" hidden="1">'[21]Dep fonct'!#REF!</definedName>
    <definedName name="TEST">'[120](1) HOUSEHOLD ROSTER'!$B$1</definedName>
    <definedName name="test2" hidden="1">{"Main Economic Indicators",#N/A,FALSE,"C"}</definedName>
    <definedName name="test3" hidden="1">{"Main Economic Indicators",#N/A,FALSE,"C"}</definedName>
    <definedName name="tfebas">#REF!</definedName>
    <definedName name="tfebas1">#REF!</definedName>
    <definedName name="tfehaut">#REF!</definedName>
    <definedName name="tfehaut1">#REF!</definedName>
    <definedName name="TIMBER">#REF!</definedName>
    <definedName name="TIME">[36]Sum1!#REF!</definedName>
    <definedName name="titi">[121]Petrol!$B$7:$C$7,[121]Petrol!$F$7:$G$7,[121]Petrol!$J$7:$K$7,[121]Petrol!$N$7</definedName>
    <definedName name="TM.PRI.NFSV.XU">#REF!</definedName>
    <definedName name="TM.VAL.ENGY.CD.WB">#REF!</definedName>
    <definedName name="TM.VAL.ENGY.KD.WB">#REF!</definedName>
    <definedName name="TM.VAL.FOOD.CD.WB">#REF!</definedName>
    <definedName name="TM.VAL.FOOD.KD.WB">#REF!</definedName>
    <definedName name="TM.VAL.KGDS.CD.WB">#REF!</definedName>
    <definedName name="TM.VAL.KGDS.KD.WB">#REF!</definedName>
    <definedName name="TM.VAL.MRCH.CD.WB">#REF!</definedName>
    <definedName name="TM.VAL.MRCH.KD.WB">#REF!</definedName>
    <definedName name="TM.VAL.NFCG.CD.WB">#REF!</definedName>
    <definedName name="TM.VAL.NFCG.KD.WB">#REF!</definedName>
    <definedName name="TM.VAL.RAWM.CD.WB">#REF!</definedName>
    <definedName name="TM.VAL.RAWM.KD.WB">#REF!</definedName>
    <definedName name="TM.VAL.RAWP.CD.WB">#REF!</definedName>
    <definedName name="TM.VAL.RAWP.KD.WB">#REF!</definedName>
    <definedName name="TM.VAL.RAWT.CD.WB">#REF!</definedName>
    <definedName name="TM.VAL.RAWT.KD.WB">#REF!</definedName>
    <definedName name="TM.VOL.NFSV.XD">#REF!</definedName>
    <definedName name="TMGb">#REF!</definedName>
    <definedName name="TNAME">#REF!</definedName>
    <definedName name="tofe">#REF!</definedName>
    <definedName name="tofetrim">#REF!</definedName>
    <definedName name="TorontoIA">#REF!</definedName>
    <definedName name="TorontoIB1">#REF!</definedName>
    <definedName name="TorontoIB2">#REF!</definedName>
    <definedName name="TorontoIB3">#REF!</definedName>
    <definedName name="TorontoIC1">#REF!</definedName>
    <definedName name="TorontoIC2">#REF!</definedName>
    <definedName name="TorontoIC3">#REF!</definedName>
    <definedName name="TorontoIIA">#REF!</definedName>
    <definedName name="TorontoIIB1">#REF!</definedName>
    <definedName name="TorontoIIB2">#REF!</definedName>
    <definedName name="TorontoIIB3">#REF!</definedName>
    <definedName name="TorontoIIC1">#REF!</definedName>
    <definedName name="TorontoIIC2">#REF!</definedName>
    <definedName name="TorontoIIC3">#REF!</definedName>
    <definedName name="toto">[121]Petrol!$D$101:$E$101,[121]Petrol!$H$101:$I$101,[121]Petrol!$L$103:$M$103</definedName>
    <definedName name="TQVABC">#REF!</definedName>
    <definedName name="TQVBE">#REF!</definedName>
    <definedName name="TQVMPSF">#REF!</definedName>
    <definedName name="TQVPA">#REF!</definedName>
    <definedName name="tr" hidden="1">{"Main Economic Indicators",#N/A,FALSE,"C"}</definedName>
    <definedName name="TRADE3">[22]Trade!#REF!</definedName>
    <definedName name="TRADEIND">#REF!</definedName>
    <definedName name="Transfer_check">#REF!</definedName>
    <definedName name="TransferTest">[112]Gin:Oin!F1:N1</definedName>
    <definedName name="TRANSNAVE">#REF!</definedName>
    <definedName name="TURVALINV">#REF!</definedName>
    <definedName name="TX.PRI.NFSV.XU">#REF!</definedName>
    <definedName name="TX.QTY.COM1.XD.WB">#REF!</definedName>
    <definedName name="TX.QTY.COM2.XD.WB">#REF!</definedName>
    <definedName name="TX.QTY.COM3.XD.WB">#REF!</definedName>
    <definedName name="TX.QTY.COM4.XD.WB">#REF!</definedName>
    <definedName name="TX.QTY.MANF.XD.WB">#REF!</definedName>
    <definedName name="TX.QTY.MRCH.XD.WB">#REF!</definedName>
    <definedName name="TX.QTY.OCOM.XD.WB">#REF!</definedName>
    <definedName name="TX.QTY.TCOM.XD.WB">#REF!</definedName>
    <definedName name="TX.VAL.COM1.CD.WB">#REF!</definedName>
    <definedName name="TX.VAL.COM1.KD.WB">#REF!</definedName>
    <definedName name="TX.VAL.COM2.CD.WB">#REF!</definedName>
    <definedName name="TX.VAL.COM2.KD.WB">#REF!</definedName>
    <definedName name="TX.VAL.COM3.CD.WB">#REF!</definedName>
    <definedName name="TX.VAL.COM3.KD.WB">#REF!</definedName>
    <definedName name="TX.VAL.COM4.CD.WB">#REF!</definedName>
    <definedName name="TX.VAL.COM4.KD.WB">#REF!</definedName>
    <definedName name="TX.VAL.MANF.CD.WB">#REF!</definedName>
    <definedName name="TX.VAL.MANF.KD.WB">#REF!</definedName>
    <definedName name="TX.VAL.MRCH.CD.WB">#REF!</definedName>
    <definedName name="TX.VAL.MRCH.KD.WB">#REF!</definedName>
    <definedName name="TX.VAL.OCOM.CD.WB">#REF!</definedName>
    <definedName name="TX.VAL.OCOM.KD.WB">#REF!</definedName>
    <definedName name="TX.VAL.TCOM.CD.WB">#REF!</definedName>
    <definedName name="TX.VAL.TCOM.KD.WB">#REF!</definedName>
    <definedName name="TX.VOL.NFSV.XD">#REF!</definedName>
    <definedName name="TX_D1">#REF!</definedName>
    <definedName name="TXb">#REF!</definedName>
    <definedName name="tyi" hidden="1">'[16]Dep fonct'!#REF!</definedName>
    <definedName name="û505">#REF!</definedName>
    <definedName name="UCC">#REF!</definedName>
    <definedName name="Units">#REF!</definedName>
    <definedName name="Universities">#REF!</definedName>
    <definedName name="USD">#REF!</definedName>
    <definedName name="USD_Oct09">#REF!</definedName>
    <definedName name="USD_rate_end">[67]EX!$D$4:$D$34</definedName>
    <definedName name="USDSEP">#REF!</definedName>
    <definedName name="v">#REF!</definedName>
    <definedName name="valyut">'[60]2002.12.31'!$F$7:$F$392</definedName>
    <definedName name="VATRate">'[37]OT Analysis'!$D$18</definedName>
    <definedName name="vel">#REF!</definedName>
    <definedName name="velocity">#REF!</definedName>
    <definedName name="Version1">#REF!</definedName>
    <definedName name="Versions">[122]Contents!$C$41:$C$49</definedName>
    <definedName name="VersionWGT">[31]Instructions!#REF!</definedName>
    <definedName name="volume_trade">#REF!</definedName>
    <definedName name="Wage2001growth">'[123]wage growth'!#REF!</definedName>
    <definedName name="Wage2002growth">'[123]wage growth'!#REF!</definedName>
    <definedName name="Wage2003growth">'[123]wage growth'!#REF!</definedName>
    <definedName name="Wage2004growth">'[123]wage growth'!#REF!</definedName>
    <definedName name="Wage2005growth">#REF!</definedName>
    <definedName name="WageAUD2000growth">[47]Input!#REF!</definedName>
    <definedName name="WageAUD2001growth">[47]Input!#REF!</definedName>
    <definedName name="WageAUD2002growth">[47]Input!#REF!</definedName>
    <definedName name="WageAUD2003growth">[47]Input!#REF!</definedName>
    <definedName name="WageAUD2004growth">[47]Input!#REF!</definedName>
    <definedName name="WageAUD2005growth">[47]Input!#REF!</definedName>
    <definedName name="WageAUD2006growth">[47]Input!#REF!</definedName>
    <definedName name="WagePubKina2000growth">[47]Input!#REF!</definedName>
    <definedName name="WagePubKina2001growth">[47]Input!#REF!</definedName>
    <definedName name="WagePubKina2002growth">[47]Input!#REF!</definedName>
    <definedName name="WagePubKina2003growth">[47]Input!#REF!</definedName>
    <definedName name="WagePubKina2004growth">[47]Input!#REF!</definedName>
    <definedName name="WagePubKina2005growth">[47]Input!#REF!</definedName>
    <definedName name="WagePubKina2006growth">[47]Input!#REF!</definedName>
    <definedName name="WAGES">#REF!</definedName>
    <definedName name="water">'[11]10'!water</definedName>
    <definedName name="WEO">#REF!</definedName>
    <definedName name="WEOD">#REF!</definedName>
    <definedName name="weodata">#REF!</definedName>
    <definedName name="wer.main" hidden="1">{"Main Economic Indicators",#N/A,FALSE,"C"}</definedName>
    <definedName name="WFT">'[37]OT Analysis'!$D$19</definedName>
    <definedName name="WFTRate">'[37]OT Analysis'!$D$20</definedName>
    <definedName name="WHOLE">#REF!</definedName>
    <definedName name="wqeeer" hidden="1">{"Main Economic Indicators",#N/A,FALSE,"C"}</definedName>
    <definedName name="wr" hidden="1">{"Main Economic Indicators",#N/A,FALSE,"C"}</definedName>
    <definedName name="wrn.INFLATION." hidden="1">{"AFR_ESAF",#N/A,TRUE,"TB2";"AFR_ESAF",#N/A,TRUE,"TB1"}</definedName>
    <definedName name="wrn.Main._.Economic._.Indicators." hidden="1">{"Main Economic Indicators",#N/A,FALSE,"C"}</definedName>
    <definedName name="wrn.Print." hidden="1">{"ExchangeRates",#N/A,TRUE,"Data";"InterestRates",#N/A,TRUE,"Data";"OMOperations",#N/A,TRUE,"Data";"MonetaryBase",#N/A,TRUE,"Data"}</definedName>
    <definedName name="wrn.Print._.Tabelas." hidden="1">{#N/A,#N/A,FALSE,"Ind. Selecc.";#N/A,#N/A,FALSE,"Nec Fin Ext";#N/A,#N/A,FALSE,"Tab-3";#N/A,#N/A,FALSE,"Tab-4";#N/A,#N/A,FALSE,"Tab-5";#N/A,#N/A,FALSE,"Tab-6";#N/A,#N/A,FALSE,"Tab-7";#N/A,#N/A,FALSE,"Tab-8";#N/A,#N/A,FALSE,"Tab-9";#N/A,#N/A,FALSE,"Tab-10";#N/A,#N/A,FALSE,"Tab-11";#N/A,#N/A,FALSE,"IVA";#N/A,#N/A,FALSE,"Tab-13";#N/A,#N/A,FALSE,"Tab-14";#N/A,#N/A,FALSE,"Tab-15"}</definedName>
    <definedName name="wrn.red97." hidden="1">{"red33",#N/A,FALSE,"Sheet1"}</definedName>
    <definedName name="wrn.st1." hidden="1">{"ST1",#N/A,FALSE,"SOURCE"}</definedName>
    <definedName name="wrn.STAFF_REPORT_TABLES." hidden="1">{"SR_tbs",#N/A,FALSE,"MGSSEI";"SR_tbs",#N/A,FALSE,"MGSBOX";"SR_tbs",#N/A,FALSE,"MGSOCIND"}</definedName>
    <definedName name="wrn.Stat._.Annex._.02." hidden="1">{"Tbl1",#N/A,FALSE,"Tbls1, 2, 3, 4";"Tbl2",#N/A,FALSE,"Tbls1, 2, 3, 4";"Tbl3",#N/A,FALSE,"Tbls1, 2, 3, 4";"Tbl4",#N/A,FALSE,"Tbls1, 2, 3, 4";"Tbl4a",#N/A,FALSE,"Tbls1, 2, 3, 4";"Tbl5",#N/A,FALSE,"Tbl5";"Tbl6",#N/A,FALSE,"Tbl6";"Tbl7",#N/A,FALSE,"Tbl7";"Tbl8",#N/A,FALSE,"Tbl8";"Tbl8b",#N/A,FALSE,"Tbl8";"Tbl9",#N/A,FALSE,"Tbl9";"Tbl10",#N/A,FALSE,"Tbl10";"Tbl11",#N/A,FALSE,"Tbl11";"Tbl12",#N/A,FALSE,"Tbl12";"Tbl13",#N/A,FALSE,"Tbl13";"Tbl14",#N/A,FALSE,"Tbl14";"Tbl15",#N/A,FALSE,"Tbl15";"Tbl16",#N/A,FALSE,"Tbl16";"Tbl17",#N/A,FALSE,"Tbl17";"Tbl18",#N/A,FALSE,"Tbl18";"Tbl18a",#N/A,FALSE,"Tbl18";"Tbl19",#N/A,FALSE,"Tbl19";"Tbl20",#N/A,FALSE,"Tbl20";"Tbl21",#N/A,FALSE,"Tbls21, 22, 23";"Tbl21b",#N/A,FALSE,"Tbls21, 22, 23";"Tbl22",#N/A,FALSE,"Tbls21, 22, 23";"Tbl23",#N/A,FALSE,"Tbls21, 22, 23";"Tbl24",#N/A,FALSE,"Tbl24";"Tbl25",#N/A,FALSE,"Tbl25";"Tbl26",#N/A,FALSE,"Tbl26";"Tbl27",#N/A,FALSE,"Tbl27";"Tbl28",#N/A,FALSE,"Tbl28";"Tbl29",#N/A,FALSE,"Tbl29";"Tbl30",#N/A,FALSE,"Tbl30";"Tbl31",#N/A,FALSE,"Tbl31";"Tbl32",#N/A,FALSE,"Tbl32"}</definedName>
    <definedName name="Wt_d">[39]CIRRs!$C$59</definedName>
    <definedName name="WT4A">[34]Work_sect!#REF!</definedName>
    <definedName name="wvu.a." hidden="1">{TRUE,TRUE,-0.5,-14.75,603,365.25,FALSE,TRUE,TRUE,TRUE,0,1,#N/A,1,#N/A,35.1857142857143,25.2777777777778,1,FALSE,FALSE,3,TRUE,1,FALSE,100,"Swvu.a.","ACwvu.a.",#N/A,FALSE,FALSE,0.75,0.5,0.5,0.75,1,"","",FALSE,FALSE,FALSE,FALSE,1,#N/A,1,1,"=R20C2:R127C52",FALSE,"Rwvu.a.","Cwvu.a.",FALSE,FALSE,FALSE,1,300,300,FALSE,FALSE,TRUE,TRUE,TRUE}</definedName>
    <definedName name="wvu.bop." hidden="1">{TRUE,TRUE,-0.5,-14.75,603,365.25,FALSE,TRUE,TRUE,TRUE,0,36,#N/A,106,#N/A,25.6666666666667,25.2941176470588,1,FALSE,FALSE,3,TRUE,1,FALSE,100,"Swvu.bop.","ACwvu.bop.",#N/A,FALSE,FALSE,0.75,0.5,0.5,0.75,1,"","",FALSE,FALSE,FALSE,FALSE,1,#N/A,1,1,"=R20C2:R127C52",FALSE,"Rwvu.bop.","Cwvu.bop.",FALSE,FALSE,FALSE,1,300,300,FALSE,FALSE,TRUE,TRUE,TRUE}</definedName>
    <definedName name="wvu.bop.sr." hidden="1">{TRUE,TRUE,-0.5,-14.75,603,365.25,FALSE,TRUE,TRUE,TRUE,0,114,#N/A,71,#N/A,9.26229508196721,35.4117647058824,1,FALSE,FALSE,3,TRUE,1,FALSE,100,"Swvu.bop.sr.","ACwvu.bop.sr.",#N/A,FALSE,FALSE,0.75,0.5,0.5,0.75,1,"","",FALSE,FALSE,FALSE,FALSE,1,#N/A,1,1,"=R20C2:R127C52",FALSE,"Rwvu.bop.sr.","Cwvu.bop.sr.",FALSE,FALSE,FALSE,1,300,300,FALSE,FALSE,TRUE,TRUE,TRUE}</definedName>
    <definedName name="wvu.bopsdr.sr." hidden="1">{TRUE,TRUE,-0.5,-14.75,603,365.25,FALSE,TRUE,TRUE,TRUE,0,123,#N/A,71,#N/A,12.2786885245902,35.4117647058824,1,FALSE,FALSE,3,TRUE,1,FALSE,100,"Swvu.bopsdr.sr.","ACwvu.bopsdr.sr.",#N/A,FALSE,FALSE,0.75,0.5,0.5,0.75,1,"","",FALSE,FALSE,FALSE,FALSE,1,#N/A,1,1,"=R20C2:R127C52",FALSE,"Rwvu.bopsdr.sr.","Cwvu.bopsdr.sr.",FALSE,FALSE,FALSE,1,300,300,FALSE,FALSE,TRUE,TRUE,TRUE}</definedName>
    <definedName name="wvu.cotton." hidden="1">{TRUE,TRUE,-1.25,-15.5,484.5,300,FALSE,TRUE,TRUE,TRUE,0,46,#N/A,366,#N/A,18.536231884058,19.8333333333333,1,FALSE,FALSE,3,TRUE,1,FALSE,100,"Swvu.cotton.","ACwvu.cotton.",#N/A,FALSE,FALSE,0.75,0.5,0.5,0.75,1,"","",FALSE,FALSE,FALSE,FALSE,1,#N/A,1,1,"=R259C2:R319C52",FALSE,"Rwvu.cotton.","Cwvu.cotton.",FALSE,FALSE,FALSE,1,300,300,FALSE,FALSE,TRUE,TRUE,TRUE}</definedName>
    <definedName name="wvu.cottonall." hidden="1">{TRUE,TRUE,-0.5,-14.75,603,379.5,FALSE,TRUE,TRUE,TRUE,0,92,#N/A,347,#N/A,17.0983606557377,26.2941176470588,1,FALSE,FALSE,3,TRUE,1,FALSE,100,"Swvu.cottonall.","ACwvu.cottonall.",#N/A,FALSE,FALSE,0.75,0.5,0.5,0.75,2,"","",FALSE,FALSE,FALSE,FALSE,1,#N/A,1,1,"=R327C2:R366C106",FALSE,"Rwvu.cottonall.","Cwvu.cottonall.",FALSE,FALSE,FALSE,1,300,300,FALSE,FALSE,TRUE,TRUE,TRUE}</definedName>
    <definedName name="wvu.Export." hidden="1">{TRUE,TRUE,-0.5,-14.75,483,237.75,FALSE,TRUE,TRUE,TRUE,0,28,#N/A,5,#N/A,8.25974025974026,15.3529411764706,1,FALSE,FALSE,3,TRUE,1,FALSE,100,"Swvu.Export.","ACwvu.Export.",#N/A,FALSE,FALSE,0.75,0.75,1,1,2,"","&amp;R&amp;F&amp;A&amp;D&amp;T",FALSE,FALSE,FALSE,FALSE,1,#N/A,1,1,"=R55C83:R126C121",FALSE,"Rwvu.Export.",#N/A,FALSE,FALSE,FALSE,1,65532,300,FALSE,FALSE,TRUE,TRUE,TRUE}</definedName>
    <definedName name="wvu.exportdetails." hidden="1">{TRUE,TRUE,-0.5,-14.75,603,379.5,FALSE,TRUE,TRUE,TRUE,0,95,#N/A,229,#N/A,15.2295081967213,26.4705882352941,1,FALSE,FALSE,3,TRUE,1,FALSE,100,"Swvu.exportdetails.","ACwvu.exportdetails.",#N/A,FALSE,FALSE,0.75,0.5,0.5,0.75,1,"","",FALSE,FALSE,FALSE,FALSE,1,#N/A,1,1,"=R20C2:R127C52",FALSE,"Rwvu.exportdetails.","Cwvu.exportdetails.",FALSE,FALSE,FALSE,1,300,300,FALSE,FALSE,TRUE,TRUE,TRUE}</definedName>
    <definedName name="wvu.exports." hidden="1">{TRUE,TRUE,-1.25,-15.5,484.5,300,FALSE,TRUE,TRUE,TRUE,0,51,#N/A,236,#N/A,16.536231884058,20.1176470588235,1,FALSE,FALSE,3,TRUE,1,FALSE,100,"Swvu.exports.","ACwvu.exports.",#N/A,FALSE,FALSE,0.75,0.5,0.5,0.75,1,"","",FALSE,FALSE,FALSE,FALSE,1,#N/A,1,1,"=R20C2:R127C52",FALSE,"Rwvu.exports.","Cwvu.exports.",FALSE,FALSE,FALSE,1,300,300,FALSE,FALSE,TRUE,TRUE,TRUE}</definedName>
    <definedName name="wvu.gold." hidden="1">{TRUE,TRUE,-1.25,-15.5,484.5,300,FALSE,TRUE,TRUE,TRUE,0,42,#N/A,314,#N/A,20.3768115942029,20.0588235294118,1,FALSE,FALSE,3,TRUE,1,FALSE,100,"Swvu.gold.","ACwvu.gold.",#N/A,FALSE,FALSE,0.75,0.5,0.5,0.75,1,"","",FALSE,FALSE,FALSE,FALSE,1,#N/A,1,1,"=R259C2:R319C52",FALSE,"Rwvu.gold.","Cwvu.gold.",FALSE,FALSE,FALSE,1,300,300,FALSE,FALSE,TRUE,TRUE,TRUE}</definedName>
    <definedName name="wvu.goldall." hidden="1">{TRUE,TRUE,-0.5,-14.75,603,379.5,FALSE,TRUE,TRUE,TRUE,0,105,#N/A,300,#N/A,12.016393442623,26.4117647058824,1,FALSE,FALSE,3,TRUE,1,FALSE,100,"Swvu.goldall.","ACwvu.goldall.",#N/A,FALSE,FALSE,0.75,0.5,0.5,0.75,1,"","",FALSE,FALSE,FALSE,FALSE,1,#N/A,1,1,"=R259C2:R319C52",FALSE,"Rwvu.goldall.","Cwvu.goldall.",FALSE,FALSE,FALSE,1,300,300,FALSE,FALSE,TRUE,TRUE,TRUE}</definedName>
    <definedName name="wvu.Hypotheses." hidden="1">{TRUE,TRUE,-0.5,-14.75,603,379.5,FALSE,TRUE,TRUE,TRUE,0,6,#N/A,51,#N/A,12.25,26.5294117647059,1,FALSE,FALSE,3,TRUE,1,FALSE,100,"Swvu.Hypotheses.","ACwvu.Hypotheses.",#N/A,FALSE,FALSE,1.25,1,0.6,1,1,"","",FALSE,FALSE,FALSE,FALSE,1,#N/A,1,1,"=R1C4:R68C15",FALSE,#N/A,#N/A,FALSE,FALSE,FALSE,1,65532,300,FALSE,FALSE,TRUE,TRUE,TRUE}</definedName>
    <definedName name="wvu.IMPORT." hidden="1">{TRUE,TRUE,-0.5,-14.75,483,261,FALSE,TRUE,TRUE,TRUE,0,3,26,1,270,2,3,4,TRUE,TRUE,3,TRUE,1,TRUE,100,"Swvu.IMPORT.","ACwvu.IMPORT.",#N/A,FALSE,FALSE,0.2,0.3,0.5,0.5,2,"","",FALSE,FALSE,FALSE,FALSE,1,45,#N/A,#N/A,FALSE,FALSE,"Rwvu.IMPORT.","Cwvu.IMPORT.",FALSE,FALSE,TRUE,1,300,300,FALSE,FALSE,TRUE,TRUE,TRUE}</definedName>
    <definedName name="wvu.imports." hidden="1">{TRUE,TRUE,-1.25,-15.5,484.5,300,FALSE,TRUE,TRUE,TRUE,0,37,#N/A,447,#N/A,20.3623188405797,19.1764705882353,1,FALSE,FALSE,3,TRUE,1,FALSE,100,"Swvu.imports.","ACwvu.imports.",#N/A,FALSE,FALSE,0.75,0.5,0.5,0.75,1,"","",FALSE,FALSE,FALSE,FALSE,1,#N/A,1,1,"=R370C2:R457C52",FALSE,"Rwvu.imports.","Cwvu.imports.",FALSE,FALSE,FALSE,1,300,300,FALSE,FALSE,TRUE,TRUE,TRUE}</definedName>
    <definedName name="wvu.importsall." hidden="1">{TRUE,TRUE,-0.5,-14.75,603,379.5,FALSE,TRUE,TRUE,TRUE,0,102,#N/A,460,#N/A,11.6229508196721,25.5294117647059,1,FALSE,FALSE,3,TRUE,1,FALSE,100,"Swvu.importsall.","ACwvu.importsall.",#N/A,FALSE,FALSE,0.75,0.5,0.5,0.75,1,"","",FALSE,FALSE,FALSE,FALSE,1,#N/A,1,1,"=R370C2:R457C52",FALSE,"Rwvu.importsall.","Cwvu.importsall.",FALSE,FALSE,FALSE,1,300,300,FALSE,FALSE,TRUE,TRUE,TRUE}</definedName>
    <definedName name="wvu.Print." hidden="1">{TRUE,TRUE,-0.5,-14.75,603,387,FALSE,TRUE,TRUE,TRUE,0,1,2,1,2,1,1,4,TRUE,TRUE,3,TRUE,1,TRUE,75,"Swvu.Print.","ACwvu.Print.",#N/A,FALSE,FALSE,1,0.75,0.6,0.5,1,"","",TRUE,FALSE,TRUE,FALSE,1,#N/A,1,1,#DIV/0!,FALSE,"Rwvu.Print.",#N/A,FALSE,FALSE,FALSE,1,65532,300,FALSE,FALSE,TRUE,TRUE,TRUE}</definedName>
    <definedName name="wvu.tot." hidden="1">{TRUE,TRUE,-0.5,-14.75,603,379.5,FALSE,TRUE,TRUE,TRUE,0,32,#N/A,811,#N/A,25.6811594202899,26.4705882352941,1,FALSE,FALSE,3,TRUE,1,FALSE,100,"Swvu.tot.","ACwvu.tot.",#N/A,FALSE,FALSE,0.75,0.5,0.5,0.75,1,"","",FALSE,FALSE,FALSE,FALSE,1,#N/A,1,1,"=R790C2:R832C52",FALSE,"Rwvu.tot.","Cwvu.tot.",FALSE,FALSE,FALSE,1,300,300,FALSE,FALSE,TRUE,TRUE,TRUE}</definedName>
    <definedName name="wwff" hidden="1">{"Main Economic Indicators",#N/A,FALSE,"C"}</definedName>
    <definedName name="XandRev">'[84]tab 3'!$F$63:$Z$65</definedName>
    <definedName name="xdr">#REF!</definedName>
    <definedName name="XGS">#REF!</definedName>
    <definedName name="xr">#REF!</definedName>
    <definedName name="xx">#REF!</definedName>
    <definedName name="xxcccghaaaaaaaaaaaaa" hidden="1">{"Main Economic Indicators",#N/A,FALSE,"C"}</definedName>
    <definedName name="xxWRS_1">#REF!</definedName>
    <definedName name="xxWRS_2">#REF!</definedName>
    <definedName name="xxWRS_3">#REF!</definedName>
    <definedName name="y" hidden="1">{"Main Economic Indicators",#N/A,FALSE,"C"}</definedName>
    <definedName name="Year">#REF!</definedName>
    <definedName name="year_no_fuel">#REF!</definedName>
    <definedName name="YearDevelopment">[37]Control!$C$5</definedName>
    <definedName name="YearProduction">[37]Control!$C$6</definedName>
    <definedName name="Years">[79]Q7!$E$6:$AH$6</definedName>
    <definedName name="YRA">[35]Assump:Last!$A$13:$B$225</definedName>
    <definedName name="YRB">[35]Assump:Last!$C$13:$K$225</definedName>
    <definedName name="YRPOST">[35]Assump:Last!$S$13:$AK$271</definedName>
    <definedName name="YRPOSTT">[35]Assump:Last!$Q$13:$X$232</definedName>
    <definedName name="YRPOSTV">[35]Assump:Last!$AI$13:$AK$271</definedName>
    <definedName name="YRPRET">[35]Assump:Last!$H$13:$K$225</definedName>
    <definedName name="YRPROG">[35]Assump:Last!$V$13:$AI$225</definedName>
    <definedName name="Z_00C67BFA_FEDD_11D1_98B3_00C04FC96ABD_.wvu.Rows" hidden="1">[68]BOP!$A$36:$IV$36,[68]BOP!$A$44:$IV$44,[68]BOP!$A$59:$IV$59,[68]BOP!#REF!,[68]BOP!#REF!,[68]BOP!$A$81:$IV$88</definedName>
    <definedName name="Z_00C67BFB_FEDD_11D1_98B3_00C04FC96ABD_.wvu.Rows" hidden="1">[68]BOP!$A$36:$IV$36,[68]BOP!$A$44:$IV$44,[68]BOP!$A$59:$IV$59,[68]BOP!#REF!,[68]BOP!#REF!,[68]BOP!$A$81:$IV$88</definedName>
    <definedName name="Z_00C67BFC_FEDD_11D1_98B3_00C04FC96ABD_.wvu.Rows" hidden="1">[68]BOP!$A$36:$IV$36,[68]BOP!$A$44:$IV$44,[68]BOP!$A$59:$IV$59,[68]BOP!#REF!,[68]BOP!#REF!,[68]BOP!$A$81:$IV$88</definedName>
    <definedName name="Z_00C67BFD_FEDD_11D1_98B3_00C04FC96ABD_.wvu.Rows" hidden="1">[68]BOP!$A$36:$IV$36,[68]BOP!$A$44:$IV$44,[68]BOP!$A$59:$IV$59,[68]BOP!#REF!,[68]BOP!#REF!,[68]BOP!$A$81:$IV$88</definedName>
    <definedName name="Z_00C67BFE_FEDD_11D1_98B3_00C04FC96ABD_.wvu.Rows" hidden="1">[68]BOP!$A$36:$IV$36,[68]BOP!$A$44:$IV$44,[68]BOP!$A$59:$IV$59,[68]BOP!#REF!,[68]BOP!#REF!,[68]BOP!$A$79:$IV$79,[68]BOP!$A$81:$IV$88,[68]BOP!#REF!</definedName>
    <definedName name="Z_00C67BFF_FEDD_11D1_98B3_00C04FC96ABD_.wvu.Rows" hidden="1">[68]BOP!$A$36:$IV$36,[68]BOP!$A$44:$IV$44,[68]BOP!$A$59:$IV$59,[68]BOP!#REF!,[68]BOP!#REF!,[68]BOP!$A$79:$IV$79,[68]BOP!$A$81:$IV$88</definedName>
    <definedName name="Z_00C67C00_FEDD_11D1_98B3_00C04FC96ABD_.wvu.Rows" hidden="1">[68]BOP!$A$36:$IV$36,[68]BOP!$A$44:$IV$44,[68]BOP!$A$59:$IV$59,[68]BOP!#REF!,[68]BOP!#REF!,[68]BOP!$A$79:$IV$79,[68]BOP!#REF!</definedName>
    <definedName name="Z_00C67C01_FEDD_11D1_98B3_00C04FC96ABD_.wvu.Rows" hidden="1">[68]BOP!$A$36:$IV$36,[68]BOP!$A$44:$IV$44,[68]BOP!$A$59:$IV$59,[68]BOP!#REF!,[68]BOP!#REF!,[68]BOP!$A$79:$IV$79,[68]BOP!$A$81:$IV$88,[68]BOP!#REF!</definedName>
    <definedName name="Z_00C67C02_FEDD_11D1_98B3_00C04FC96ABD_.wvu.Rows" hidden="1">[68]BOP!$A$36:$IV$36,[68]BOP!$A$44:$IV$44,[68]BOP!$A$59:$IV$59,[68]BOP!#REF!,[68]BOP!#REF!,[68]BOP!$A$79:$IV$79,[68]BOP!$A$81:$IV$88,[68]BOP!#REF!</definedName>
    <definedName name="Z_00C67C03_FEDD_11D1_98B3_00C04FC96ABD_.wvu.Rows" hidden="1">[68]BOP!$A$36:$IV$36,[68]BOP!$A$44:$IV$44,[68]BOP!$A$59:$IV$59,[68]BOP!#REF!,[68]BOP!#REF!,[68]BOP!$A$79:$IV$79,[68]BOP!$A$81:$IV$88,[68]BOP!#REF!</definedName>
    <definedName name="Z_00C67C05_FEDD_11D1_98B3_00C04FC96ABD_.wvu.Rows" hidden="1">[68]BOP!$A$36:$IV$36,[68]BOP!$A$44:$IV$44,[68]BOP!$A$59:$IV$59,[68]BOP!#REF!,[68]BOP!#REF!,[68]BOP!$A$79:$IV$79,[68]BOP!$A$81:$IV$88,[68]BOP!#REF!,[68]BOP!#REF!</definedName>
    <definedName name="Z_00C67C06_FEDD_11D1_98B3_00C04FC96ABD_.wvu.Rows" hidden="1">[68]BOP!$A$36:$IV$36,[68]BOP!$A$44:$IV$44,[68]BOP!$A$59:$IV$59,[68]BOP!#REF!,[68]BOP!#REF!,[68]BOP!$A$79:$IV$79,[68]BOP!$A$81:$IV$88,[68]BOP!#REF!,[68]BOP!#REF!</definedName>
    <definedName name="Z_00C67C07_FEDD_11D1_98B3_00C04FC96ABD_.wvu.Rows" hidden="1">[68]BOP!$A$36:$IV$36,[68]BOP!$A$44:$IV$44,[68]BOP!$A$59:$IV$59,[68]BOP!#REF!,[68]BOP!#REF!,[68]BOP!$A$79:$IV$79</definedName>
    <definedName name="Z_112039D0_FF0B_11D1_98B3_00C04FC96ABD_.wvu.Rows" hidden="1">[68]BOP!$A$36:$IV$36,[68]BOP!$A$44:$IV$44,[68]BOP!$A$59:$IV$59,[68]BOP!#REF!,[68]BOP!#REF!,[68]BOP!$A$81:$IV$88</definedName>
    <definedName name="Z_112039D1_FF0B_11D1_98B3_00C04FC96ABD_.wvu.Rows" hidden="1">[68]BOP!$A$36:$IV$36,[68]BOP!$A$44:$IV$44,[68]BOP!$A$59:$IV$59,[68]BOP!#REF!,[68]BOP!#REF!,[68]BOP!$A$81:$IV$88</definedName>
    <definedName name="Z_112039D2_FF0B_11D1_98B3_00C04FC96ABD_.wvu.Rows" hidden="1">[68]BOP!$A$36:$IV$36,[68]BOP!$A$44:$IV$44,[68]BOP!$A$59:$IV$59,[68]BOP!#REF!,[68]BOP!#REF!,[68]BOP!$A$81:$IV$88</definedName>
    <definedName name="Z_112039D3_FF0B_11D1_98B3_00C04FC96ABD_.wvu.Rows" hidden="1">[68]BOP!$A$36:$IV$36,[68]BOP!$A$44:$IV$44,[68]BOP!$A$59:$IV$59,[68]BOP!#REF!,[68]BOP!#REF!,[68]BOP!$A$81:$IV$88</definedName>
    <definedName name="Z_112039D4_FF0B_11D1_98B3_00C04FC96ABD_.wvu.Rows" hidden="1">[68]BOP!$A$36:$IV$36,[68]BOP!$A$44:$IV$44,[68]BOP!$A$59:$IV$59,[68]BOP!#REF!,[68]BOP!#REF!,[68]BOP!$A$79:$IV$79,[68]BOP!$A$81:$IV$88,[68]BOP!#REF!</definedName>
    <definedName name="Z_112039D5_FF0B_11D1_98B3_00C04FC96ABD_.wvu.Rows" hidden="1">[68]BOP!$A$36:$IV$36,[68]BOP!$A$44:$IV$44,[68]BOP!$A$59:$IV$59,[68]BOP!#REF!,[68]BOP!#REF!,[68]BOP!$A$79:$IV$79,[68]BOP!$A$81:$IV$88</definedName>
    <definedName name="Z_112039D6_FF0B_11D1_98B3_00C04FC96ABD_.wvu.Rows" hidden="1">[68]BOP!$A$36:$IV$36,[68]BOP!$A$44:$IV$44,[68]BOP!$A$59:$IV$59,[68]BOP!#REF!,[68]BOP!#REF!,[68]BOP!$A$79:$IV$79,[68]BOP!#REF!</definedName>
    <definedName name="Z_112039D7_FF0B_11D1_98B3_00C04FC96ABD_.wvu.Rows" hidden="1">[68]BOP!$A$36:$IV$36,[68]BOP!$A$44:$IV$44,[68]BOP!$A$59:$IV$59,[68]BOP!#REF!,[68]BOP!#REF!,[68]BOP!$A$79:$IV$79,[68]BOP!$A$81:$IV$88,[68]BOP!#REF!</definedName>
    <definedName name="Z_112039D8_FF0B_11D1_98B3_00C04FC96ABD_.wvu.Rows" hidden="1">[68]BOP!$A$36:$IV$36,[68]BOP!$A$44:$IV$44,[68]BOP!$A$59:$IV$59,[68]BOP!#REF!,[68]BOP!#REF!,[68]BOP!$A$79:$IV$79,[68]BOP!$A$81:$IV$88,[68]BOP!#REF!</definedName>
    <definedName name="Z_112039D9_FF0B_11D1_98B3_00C04FC96ABD_.wvu.Rows" hidden="1">[68]BOP!$A$36:$IV$36,[68]BOP!$A$44:$IV$44,[68]BOP!$A$59:$IV$59,[68]BOP!#REF!,[68]BOP!#REF!,[68]BOP!$A$79:$IV$79,[68]BOP!$A$81:$IV$88,[68]BOP!#REF!</definedName>
    <definedName name="Z_112039DB_FF0B_11D1_98B3_00C04FC96ABD_.wvu.Rows" hidden="1">[68]BOP!$A$36:$IV$36,[68]BOP!$A$44:$IV$44,[68]BOP!$A$59:$IV$59,[68]BOP!#REF!,[68]BOP!#REF!,[68]BOP!$A$79:$IV$79,[68]BOP!$A$81:$IV$88,[68]BOP!#REF!,[68]BOP!#REF!</definedName>
    <definedName name="Z_112039DC_FF0B_11D1_98B3_00C04FC96ABD_.wvu.Rows" hidden="1">[68]BOP!$A$36:$IV$36,[68]BOP!$A$44:$IV$44,[68]BOP!$A$59:$IV$59,[68]BOP!#REF!,[68]BOP!#REF!,[68]BOP!$A$79:$IV$79,[68]BOP!$A$81:$IV$88,[68]BOP!#REF!,[68]BOP!#REF!</definedName>
    <definedName name="Z_112039DD_FF0B_11D1_98B3_00C04FC96ABD_.wvu.Rows" hidden="1">[68]BOP!$A$36:$IV$36,[68]BOP!$A$44:$IV$44,[68]BOP!$A$59:$IV$59,[68]BOP!#REF!,[68]BOP!#REF!,[68]BOP!$A$79:$IV$79</definedName>
    <definedName name="Z_112B8339_2081_11D2_BFD2_00A02466506E_.wvu.PrintTitles" hidden="1">[124]SUMMARY!$B$1:$D$65536,[124]SUMMARY!$A$3:$IV$5</definedName>
    <definedName name="Z_112B833B_2081_11D2_BFD2_00A02466506E_.wvu.PrintTitles" hidden="1">[124]SUMMARY!$B$1:$D$65536,[124]SUMMARY!$A$3:$IV$5</definedName>
    <definedName name="Z_1A8C061B_2301_11D3_BFD1_000039E37209_.wvu.Cols" hidden="1">#REF!,#REF!,#REF!</definedName>
    <definedName name="Z_1A8C061B_2301_11D3_BFD1_000039E37209_.wvu.Rows" hidden="1">#REF!,#REF!,#REF!</definedName>
    <definedName name="Z_1A8C061C_2301_11D3_BFD1_000039E37209_.wvu.Cols" hidden="1">#REF!,#REF!,#REF!</definedName>
    <definedName name="Z_1A8C061C_2301_11D3_BFD1_000039E37209_.wvu.Rows" hidden="1">#REF!,#REF!,#REF!</definedName>
    <definedName name="Z_1A8C061E_2301_11D3_BFD1_000039E37209_.wvu.Cols" hidden="1">#REF!,#REF!,#REF!</definedName>
    <definedName name="Z_1A8C061E_2301_11D3_BFD1_000039E37209_.wvu.Rows" hidden="1">#REF!,#REF!,#REF!</definedName>
    <definedName name="Z_1A8C061F_2301_11D3_BFD1_000039E37209_.wvu.Cols" hidden="1">#REF!,#REF!,#REF!</definedName>
    <definedName name="Z_1A8C061F_2301_11D3_BFD1_000039E37209_.wvu.Rows" hidden="1">#REF!,#REF!,#REF!</definedName>
    <definedName name="Z_1F4C2007_FFA7_11D1_98B6_00C04FC96ABD_.wvu.Rows" hidden="1">[68]BOP!$A$36:$IV$36,[68]BOP!$A$44:$IV$44,[68]BOP!$A$59:$IV$59,[68]BOP!#REF!,[68]BOP!#REF!,[68]BOP!$A$81:$IV$88</definedName>
    <definedName name="Z_1F4C2008_FFA7_11D1_98B6_00C04FC96ABD_.wvu.Rows" hidden="1">[68]BOP!$A$36:$IV$36,[68]BOP!$A$44:$IV$44,[68]BOP!$A$59:$IV$59,[68]BOP!#REF!,[68]BOP!#REF!,[68]BOP!$A$81:$IV$88</definedName>
    <definedName name="Z_1F4C2009_FFA7_11D1_98B6_00C04FC96ABD_.wvu.Rows" hidden="1">[68]BOP!$A$36:$IV$36,[68]BOP!$A$44:$IV$44,[68]BOP!$A$59:$IV$59,[68]BOP!#REF!,[68]BOP!#REF!,[68]BOP!$A$81:$IV$88</definedName>
    <definedName name="Z_1F4C200A_FFA7_11D1_98B6_00C04FC96ABD_.wvu.Rows" hidden="1">[68]BOP!$A$36:$IV$36,[68]BOP!$A$44:$IV$44,[68]BOP!$A$59:$IV$59,[68]BOP!#REF!,[68]BOP!#REF!,[68]BOP!$A$81:$IV$88</definedName>
    <definedName name="Z_1F4C200B_FFA7_11D1_98B6_00C04FC96ABD_.wvu.Rows" hidden="1">[68]BOP!$A$36:$IV$36,[68]BOP!$A$44:$IV$44,[68]BOP!$A$59:$IV$59,[68]BOP!#REF!,[68]BOP!#REF!,[68]BOP!$A$79:$IV$79,[68]BOP!$A$81:$IV$88,[68]BOP!#REF!</definedName>
    <definedName name="Z_1F4C200C_FFA7_11D1_98B6_00C04FC96ABD_.wvu.Rows" hidden="1">[68]BOP!$A$36:$IV$36,[68]BOP!$A$44:$IV$44,[68]BOP!$A$59:$IV$59,[68]BOP!#REF!,[68]BOP!#REF!,[68]BOP!$A$79:$IV$79,[68]BOP!$A$81:$IV$88</definedName>
    <definedName name="Z_1F4C200D_FFA7_11D1_98B6_00C04FC96ABD_.wvu.Rows" hidden="1">[68]BOP!$A$36:$IV$36,[68]BOP!$A$44:$IV$44,[68]BOP!$A$59:$IV$59,[68]BOP!#REF!,[68]BOP!#REF!,[68]BOP!$A$79:$IV$79,[68]BOP!#REF!</definedName>
    <definedName name="Z_1F4C200E_FFA7_11D1_98B6_00C04FC96ABD_.wvu.Rows" hidden="1">[68]BOP!$A$36:$IV$36,[68]BOP!$A$44:$IV$44,[68]BOP!$A$59:$IV$59,[68]BOP!#REF!,[68]BOP!#REF!,[68]BOP!$A$79:$IV$79,[68]BOP!$A$81:$IV$88,[68]BOP!#REF!</definedName>
    <definedName name="Z_1F4C200F_FFA7_11D1_98B6_00C04FC96ABD_.wvu.Rows" hidden="1">[68]BOP!$A$36:$IV$36,[68]BOP!$A$44:$IV$44,[68]BOP!$A$59:$IV$59,[68]BOP!#REF!,[68]BOP!#REF!,[68]BOP!$A$79:$IV$79,[68]BOP!$A$81:$IV$88,[68]BOP!#REF!</definedName>
    <definedName name="Z_1F4C2010_FFA7_11D1_98B6_00C04FC96ABD_.wvu.Rows" hidden="1">[68]BOP!$A$36:$IV$36,[68]BOP!$A$44:$IV$44,[68]BOP!$A$59:$IV$59,[68]BOP!#REF!,[68]BOP!#REF!,[68]BOP!$A$79:$IV$79,[68]BOP!$A$81:$IV$88,[68]BOP!#REF!</definedName>
    <definedName name="Z_1F4C2012_FFA7_11D1_98B6_00C04FC96ABD_.wvu.Rows" hidden="1">[68]BOP!$A$36:$IV$36,[68]BOP!$A$44:$IV$44,[68]BOP!$A$59:$IV$59,[68]BOP!#REF!,[68]BOP!#REF!,[68]BOP!$A$79:$IV$79,[68]BOP!$A$81:$IV$88,[68]BOP!#REF!,[68]BOP!#REF!</definedName>
    <definedName name="Z_1F4C2013_FFA7_11D1_98B6_00C04FC96ABD_.wvu.Rows" hidden="1">[68]BOP!$A$36:$IV$36,[68]BOP!$A$44:$IV$44,[68]BOP!$A$59:$IV$59,[68]BOP!#REF!,[68]BOP!#REF!,[68]BOP!$A$79:$IV$79,[68]BOP!$A$81:$IV$88,[68]BOP!#REF!,[68]BOP!#REF!</definedName>
    <definedName name="Z_1F4C2014_FFA7_11D1_98B6_00C04FC96ABD_.wvu.Rows" hidden="1">[68]BOP!$A$36:$IV$36,[68]BOP!$A$44:$IV$44,[68]BOP!$A$59:$IV$59,[68]BOP!#REF!,[68]BOP!#REF!,[68]BOP!$A$79:$IV$79</definedName>
    <definedName name="Z_49B0A4B0_963B_11D1_BFD1_00A02466B680_.wvu.Rows" hidden="1">[68]BOP!$A$36:$IV$36,[68]BOP!$A$44:$IV$44,[68]BOP!$A$59:$IV$59,[68]BOP!#REF!,[68]BOP!#REF!,[68]BOP!$A$81:$IV$88</definedName>
    <definedName name="Z_49B0A4B1_963B_11D1_BFD1_00A02466B680_.wvu.Rows" hidden="1">[68]BOP!$A$36:$IV$36,[68]BOP!$A$44:$IV$44,[68]BOP!$A$59:$IV$59,[68]BOP!#REF!,[68]BOP!#REF!,[68]BOP!$A$81:$IV$88</definedName>
    <definedName name="Z_49B0A4B4_963B_11D1_BFD1_00A02466B680_.wvu.Rows" hidden="1">[68]BOP!$A$36:$IV$36,[68]BOP!$A$44:$IV$44,[68]BOP!$A$59:$IV$59,[68]BOP!#REF!,[68]BOP!#REF!,[68]BOP!$A$79:$IV$79,[68]BOP!$A$81:$IV$88,[68]BOP!#REF!</definedName>
    <definedName name="Z_49B0A4B5_963B_11D1_BFD1_00A02466B680_.wvu.Rows" hidden="1">[68]BOP!$A$36:$IV$36,[68]BOP!$A$44:$IV$44,[68]BOP!$A$59:$IV$59,[68]BOP!#REF!,[68]BOP!#REF!,[68]BOP!$A$79:$IV$79,[68]BOP!$A$81:$IV$88</definedName>
    <definedName name="Z_49B0A4B6_963B_11D1_BFD1_00A02466B680_.wvu.Rows" hidden="1">[68]BOP!$A$36:$IV$36,[68]BOP!$A$44:$IV$44,[68]BOP!$A$59:$IV$59,[68]BOP!#REF!,[68]BOP!#REF!,[68]BOP!$A$79:$IV$79,[68]BOP!#REF!</definedName>
    <definedName name="Z_49B0A4B7_963B_11D1_BFD1_00A02466B680_.wvu.Rows" hidden="1">[68]BOP!$A$36:$IV$36,[68]BOP!$A$44:$IV$44,[68]BOP!$A$59:$IV$59,[68]BOP!#REF!,[68]BOP!#REF!,[68]BOP!$A$79:$IV$79,[68]BOP!$A$81:$IV$88,[68]BOP!#REF!</definedName>
    <definedName name="Z_49B0A4B8_963B_11D1_BFD1_00A02466B680_.wvu.Rows" hidden="1">[68]BOP!$A$36:$IV$36,[68]BOP!$A$44:$IV$44,[68]BOP!$A$59:$IV$59,[68]BOP!#REF!,[68]BOP!#REF!,[68]BOP!$A$79:$IV$79,[68]BOP!$A$81:$IV$88,[68]BOP!#REF!</definedName>
    <definedName name="Z_49B0A4B9_963B_11D1_BFD1_00A02466B680_.wvu.Rows" hidden="1">[68]BOP!$A$36:$IV$36,[68]BOP!$A$44:$IV$44,[68]BOP!$A$59:$IV$59,[68]BOP!#REF!,[68]BOP!#REF!,[68]BOP!$A$79:$IV$79,[68]BOP!$A$81:$IV$88,[68]BOP!#REF!</definedName>
    <definedName name="Z_49B0A4BB_963B_11D1_BFD1_00A02466B680_.wvu.Rows" hidden="1">[68]BOP!$A$36:$IV$36,[68]BOP!$A$44:$IV$44,[68]BOP!$A$59:$IV$59,[68]BOP!#REF!,[68]BOP!#REF!,[68]BOP!$A$79:$IV$79,[68]BOP!$A$81:$IV$88,[68]BOP!#REF!,[68]BOP!#REF!</definedName>
    <definedName name="Z_49B0A4BC_963B_11D1_BFD1_00A02466B680_.wvu.Rows" hidden="1">[68]BOP!$A$36:$IV$36,[68]BOP!$A$44:$IV$44,[68]BOP!$A$59:$IV$59,[68]BOP!#REF!,[68]BOP!#REF!,[68]BOP!$A$79:$IV$79,[68]BOP!$A$81:$IV$88,[68]BOP!#REF!,[68]BOP!#REF!</definedName>
    <definedName name="Z_49B0A4BD_963B_11D1_BFD1_00A02466B680_.wvu.Rows" hidden="1">[68]BOP!$A$36:$IV$36,[68]BOP!$A$44:$IV$44,[68]BOP!$A$59:$IV$59,[68]BOP!#REF!,[68]BOP!#REF!,[68]BOP!$A$79:$IV$79</definedName>
    <definedName name="Z_65976840_70A2_11D2_BFD1_C1F7123CE332_.wvu.PrintTitles" hidden="1">[124]SUMMARY!$B$1:$D$65536,[124]SUMMARY!$A$3:$IV$5</definedName>
    <definedName name="Z_9E0C48F9_FFCC_11D1_98BA_00C04FC96ABD_.wvu.Rows" hidden="1">[68]BOP!$A$36:$IV$36,[68]BOP!$A$44:$IV$44,[68]BOP!$A$59:$IV$59,[68]BOP!#REF!,[68]BOP!#REF!,[68]BOP!$A$81:$IV$88</definedName>
    <definedName name="Z_9E0C48FA_FFCC_11D1_98BA_00C04FC96ABD_.wvu.Rows" hidden="1">[68]BOP!$A$36:$IV$36,[68]BOP!$A$44:$IV$44,[68]BOP!$A$59:$IV$59,[68]BOP!#REF!,[68]BOP!#REF!,[68]BOP!$A$81:$IV$88</definedName>
    <definedName name="Z_9E0C48FB_FFCC_11D1_98BA_00C04FC96ABD_.wvu.Rows" hidden="1">[68]BOP!$A$36:$IV$36,[68]BOP!$A$44:$IV$44,[68]BOP!$A$59:$IV$59,[68]BOP!#REF!,[68]BOP!#REF!,[68]BOP!$A$81:$IV$88</definedName>
    <definedName name="Z_9E0C48FC_FFCC_11D1_98BA_00C04FC96ABD_.wvu.Rows" hidden="1">[68]BOP!$A$36:$IV$36,[68]BOP!$A$44:$IV$44,[68]BOP!$A$59:$IV$59,[68]BOP!#REF!,[68]BOP!#REF!,[68]BOP!$A$79:$IV$79,[68]BOP!$A$81:$IV$88,[68]BOP!#REF!</definedName>
    <definedName name="Z_9E0C48FD_FFCC_11D1_98BA_00C04FC96ABD_.wvu.Rows" hidden="1">[68]BOP!$A$36:$IV$36,[68]BOP!$A$44:$IV$44,[68]BOP!$A$59:$IV$59,[68]BOP!#REF!,[68]BOP!#REF!,[68]BOP!$A$79:$IV$79,[68]BOP!$A$81:$IV$88</definedName>
    <definedName name="Z_9E0C48FE_FFCC_11D1_98BA_00C04FC96ABD_.wvu.Rows" hidden="1">[68]BOP!$A$36:$IV$36,[68]BOP!$A$44:$IV$44,[68]BOP!$A$59:$IV$59,[68]BOP!#REF!,[68]BOP!#REF!,[68]BOP!$A$79:$IV$79,[68]BOP!#REF!</definedName>
    <definedName name="Z_9E0C48FF_FFCC_11D1_98BA_00C04FC96ABD_.wvu.Rows" hidden="1">[68]BOP!$A$36:$IV$36,[68]BOP!$A$44:$IV$44,[68]BOP!$A$59:$IV$59,[68]BOP!#REF!,[68]BOP!#REF!,[68]BOP!$A$79:$IV$79,[68]BOP!$A$81:$IV$88,[68]BOP!#REF!</definedName>
    <definedName name="Z_9E0C4900_FFCC_11D1_98BA_00C04FC96ABD_.wvu.Rows" hidden="1">[68]BOP!$A$36:$IV$36,[68]BOP!$A$44:$IV$44,[68]BOP!$A$59:$IV$59,[68]BOP!#REF!,[68]BOP!#REF!,[68]BOP!$A$79:$IV$79,[68]BOP!$A$81:$IV$88,[68]BOP!#REF!</definedName>
    <definedName name="Z_9E0C4901_FFCC_11D1_98BA_00C04FC96ABD_.wvu.Rows" hidden="1">[68]BOP!$A$36:$IV$36,[68]BOP!$A$44:$IV$44,[68]BOP!$A$59:$IV$59,[68]BOP!#REF!,[68]BOP!#REF!,[68]BOP!$A$79:$IV$79,[68]BOP!$A$81:$IV$88,[68]BOP!#REF!</definedName>
    <definedName name="Z_9E0C4903_FFCC_11D1_98BA_00C04FC96ABD_.wvu.Rows" hidden="1">[68]BOP!$A$36:$IV$36,[68]BOP!$A$44:$IV$44,[68]BOP!$A$59:$IV$59,[68]BOP!#REF!,[68]BOP!#REF!,[68]BOP!$A$79:$IV$79,[68]BOP!$A$81:$IV$88,[68]BOP!#REF!,[68]BOP!#REF!</definedName>
    <definedName name="Z_9E0C4904_FFCC_11D1_98BA_00C04FC96ABD_.wvu.Rows" hidden="1">[68]BOP!$A$36:$IV$36,[68]BOP!$A$44:$IV$44,[68]BOP!$A$59:$IV$59,[68]BOP!#REF!,[68]BOP!#REF!,[68]BOP!$A$79:$IV$79,[68]BOP!$A$81:$IV$88,[68]BOP!#REF!,[68]BOP!#REF!</definedName>
    <definedName name="Z_9E0C4905_FFCC_11D1_98BA_00C04FC96ABD_.wvu.Rows" hidden="1">[68]BOP!$A$36:$IV$36,[68]BOP!$A$44:$IV$44,[68]BOP!$A$59:$IV$59,[68]BOP!#REF!,[68]BOP!#REF!,[68]BOP!$A$79:$IV$79</definedName>
    <definedName name="Z_B424DD41_AAD0_11D2_BFD1_00A02466506E_.wvu.PrintTitles" hidden="1">[124]SUMMARY!$B$1:$D$65536,[124]SUMMARY!$A$3:$IV$5</definedName>
    <definedName name="Z_BC2BFA12_1C91_11D2_BFD2_00A02466506E_.wvu.PrintTitles" hidden="1">[124]SUMMARY!$B$1:$D$65536,[124]SUMMARY!$A$3:$IV$5</definedName>
    <definedName name="Z_C21FAE85_013A_11D2_98BD_00C04FC96ABD_.wvu.Rows" hidden="1">[68]BOP!$A$36:$IV$36,[68]BOP!$A$44:$IV$44,[68]BOP!$A$59:$IV$59,[68]BOP!#REF!,[68]BOP!#REF!,[68]BOP!$A$81:$IV$88</definedName>
    <definedName name="Z_C21FAE86_013A_11D2_98BD_00C04FC96ABD_.wvu.Rows" hidden="1">[68]BOP!$A$36:$IV$36,[68]BOP!$A$44:$IV$44,[68]BOP!$A$59:$IV$59,[68]BOP!#REF!,[68]BOP!#REF!,[68]BOP!$A$81:$IV$88</definedName>
    <definedName name="Z_C21FAE87_013A_11D2_98BD_00C04FC96ABD_.wvu.Rows" hidden="1">[68]BOP!$A$36:$IV$36,[68]BOP!$A$44:$IV$44,[68]BOP!$A$59:$IV$59,[68]BOP!#REF!,[68]BOP!#REF!,[68]BOP!$A$81:$IV$88</definedName>
    <definedName name="Z_C21FAE88_013A_11D2_98BD_00C04FC96ABD_.wvu.Rows" hidden="1">[68]BOP!$A$36:$IV$36,[68]BOP!$A$44:$IV$44,[68]BOP!$A$59:$IV$59,[68]BOP!#REF!,[68]BOP!#REF!,[68]BOP!$A$81:$IV$88</definedName>
    <definedName name="Z_C21FAE89_013A_11D2_98BD_00C04FC96ABD_.wvu.Rows" hidden="1">[68]BOP!$A$36:$IV$36,[68]BOP!$A$44:$IV$44,[68]BOP!$A$59:$IV$59,[68]BOP!#REF!,[68]BOP!#REF!,[68]BOP!$A$79:$IV$79,[68]BOP!$A$81:$IV$88,[68]BOP!#REF!</definedName>
    <definedName name="Z_C21FAE8A_013A_11D2_98BD_00C04FC96ABD_.wvu.Rows" hidden="1">[68]BOP!$A$36:$IV$36,[68]BOP!$A$44:$IV$44,[68]BOP!$A$59:$IV$59,[68]BOP!#REF!,[68]BOP!#REF!,[68]BOP!$A$79:$IV$79,[68]BOP!$A$81:$IV$88</definedName>
    <definedName name="Z_C21FAE8B_013A_11D2_98BD_00C04FC96ABD_.wvu.Rows" hidden="1">[68]BOP!$A$36:$IV$36,[68]BOP!$A$44:$IV$44,[68]BOP!$A$59:$IV$59,[68]BOP!#REF!,[68]BOP!#REF!,[68]BOP!$A$79:$IV$79,[68]BOP!#REF!</definedName>
    <definedName name="Z_C21FAE8C_013A_11D2_98BD_00C04FC96ABD_.wvu.Rows" hidden="1">[68]BOP!$A$36:$IV$36,[68]BOP!$A$44:$IV$44,[68]BOP!$A$59:$IV$59,[68]BOP!#REF!,[68]BOP!#REF!,[68]BOP!$A$79:$IV$79,[68]BOP!$A$81:$IV$88,[68]BOP!#REF!</definedName>
    <definedName name="Z_C21FAE8D_013A_11D2_98BD_00C04FC96ABD_.wvu.Rows" hidden="1">[68]BOP!$A$36:$IV$36,[68]BOP!$A$44:$IV$44,[68]BOP!$A$59:$IV$59,[68]BOP!#REF!,[68]BOP!#REF!,[68]BOP!$A$79:$IV$79,[68]BOP!$A$81:$IV$88,[68]BOP!#REF!</definedName>
    <definedName name="Z_C21FAE8E_013A_11D2_98BD_00C04FC96ABD_.wvu.Rows" hidden="1">[68]BOP!$A$36:$IV$36,[68]BOP!$A$44:$IV$44,[68]BOP!$A$59:$IV$59,[68]BOP!#REF!,[68]BOP!#REF!,[68]BOP!$A$79:$IV$79,[68]BOP!$A$81:$IV$88,[68]BOP!#REF!</definedName>
    <definedName name="Z_C21FAE90_013A_11D2_98BD_00C04FC96ABD_.wvu.Rows" hidden="1">[68]BOP!$A$36:$IV$36,[68]BOP!$A$44:$IV$44,[68]BOP!$A$59:$IV$59,[68]BOP!#REF!,[68]BOP!#REF!,[68]BOP!$A$79:$IV$79,[68]BOP!$A$81:$IV$88,[68]BOP!#REF!,[68]BOP!#REF!</definedName>
    <definedName name="Z_C21FAE91_013A_11D2_98BD_00C04FC96ABD_.wvu.Rows" hidden="1">[68]BOP!$A$36:$IV$36,[68]BOP!$A$44:$IV$44,[68]BOP!$A$59:$IV$59,[68]BOP!#REF!,[68]BOP!#REF!,[68]BOP!$A$79:$IV$79,[68]BOP!$A$81:$IV$88,[68]BOP!#REF!,[68]BOP!#REF!</definedName>
    <definedName name="Z_C21FAE92_013A_11D2_98BD_00C04FC96ABD_.wvu.Rows" hidden="1">[68]BOP!$A$36:$IV$36,[68]BOP!$A$44:$IV$44,[68]BOP!$A$59:$IV$59,[68]BOP!#REF!,[68]BOP!#REF!,[68]BOP!$A$79:$IV$79</definedName>
    <definedName name="Z_CF25EF4A_FFAB_11D1_98B7_00C04FC96ABD_.wvu.Rows" hidden="1">[68]BOP!$A$36:$IV$36,[68]BOP!$A$44:$IV$44,[68]BOP!$A$59:$IV$59,[68]BOP!#REF!,[68]BOP!#REF!,[68]BOP!$A$81:$IV$88</definedName>
    <definedName name="Z_CF25EF4B_FFAB_11D1_98B7_00C04FC96ABD_.wvu.Rows" hidden="1">[68]BOP!$A$36:$IV$36,[68]BOP!$A$44:$IV$44,[68]BOP!$A$59:$IV$59,[68]BOP!#REF!,[68]BOP!#REF!,[68]BOP!$A$81:$IV$88</definedName>
    <definedName name="Z_CF25EF4C_FFAB_11D1_98B7_00C04FC96ABD_.wvu.Rows" hidden="1">[68]BOP!$A$36:$IV$36,[68]BOP!$A$44:$IV$44,[68]BOP!$A$59:$IV$59,[68]BOP!#REF!,[68]BOP!#REF!,[68]BOP!$A$81:$IV$88</definedName>
    <definedName name="Z_CF25EF4D_FFAB_11D1_98B7_00C04FC96ABD_.wvu.Rows" hidden="1">[68]BOP!$A$36:$IV$36,[68]BOP!$A$44:$IV$44,[68]BOP!$A$59:$IV$59,[68]BOP!#REF!,[68]BOP!#REF!,[68]BOP!$A$81:$IV$88</definedName>
    <definedName name="Z_CF25EF4E_FFAB_11D1_98B7_00C04FC96ABD_.wvu.Rows" hidden="1">[68]BOP!$A$36:$IV$36,[68]BOP!$A$44:$IV$44,[68]BOP!$A$59:$IV$59,[68]BOP!#REF!,[68]BOP!#REF!,[68]BOP!$A$79:$IV$79,[68]BOP!$A$81:$IV$88,[68]BOP!#REF!</definedName>
    <definedName name="Z_CF25EF4F_FFAB_11D1_98B7_00C04FC96ABD_.wvu.Rows" hidden="1">[68]BOP!$A$36:$IV$36,[68]BOP!$A$44:$IV$44,[68]BOP!$A$59:$IV$59,[68]BOP!#REF!,[68]BOP!#REF!,[68]BOP!$A$79:$IV$79,[68]BOP!$A$81:$IV$88</definedName>
    <definedName name="Z_CF25EF50_FFAB_11D1_98B7_00C04FC96ABD_.wvu.Rows" hidden="1">[68]BOP!$A$36:$IV$36,[68]BOP!$A$44:$IV$44,[68]BOP!$A$59:$IV$59,[68]BOP!#REF!,[68]BOP!#REF!,[68]BOP!$A$79:$IV$79,[68]BOP!#REF!</definedName>
    <definedName name="Z_CF25EF51_FFAB_11D1_98B7_00C04FC96ABD_.wvu.Rows" hidden="1">[68]BOP!$A$36:$IV$36,[68]BOP!$A$44:$IV$44,[68]BOP!$A$59:$IV$59,[68]BOP!#REF!,[68]BOP!#REF!,[68]BOP!$A$79:$IV$79,[68]BOP!$A$81:$IV$88,[68]BOP!#REF!</definedName>
    <definedName name="Z_CF25EF52_FFAB_11D1_98B7_00C04FC96ABD_.wvu.Rows" hidden="1">[68]BOP!$A$36:$IV$36,[68]BOP!$A$44:$IV$44,[68]BOP!$A$59:$IV$59,[68]BOP!#REF!,[68]BOP!#REF!,[68]BOP!$A$79:$IV$79,[68]BOP!$A$81:$IV$88,[68]BOP!#REF!</definedName>
    <definedName name="Z_CF25EF53_FFAB_11D1_98B7_00C04FC96ABD_.wvu.Rows" hidden="1">[68]BOP!$A$36:$IV$36,[68]BOP!$A$44:$IV$44,[68]BOP!$A$59:$IV$59,[68]BOP!#REF!,[68]BOP!#REF!,[68]BOP!$A$79:$IV$79,[68]BOP!$A$81:$IV$88,[68]BOP!#REF!</definedName>
    <definedName name="Z_CF25EF55_FFAB_11D1_98B7_00C04FC96ABD_.wvu.Rows" hidden="1">[68]BOP!$A$36:$IV$36,[68]BOP!$A$44:$IV$44,[68]BOP!$A$59:$IV$59,[68]BOP!#REF!,[68]BOP!#REF!,[68]BOP!$A$79:$IV$79,[68]BOP!$A$81:$IV$88,[68]BOP!#REF!,[68]BOP!#REF!</definedName>
    <definedName name="Z_CF25EF56_FFAB_11D1_98B7_00C04FC96ABD_.wvu.Rows" hidden="1">[68]BOP!$A$36:$IV$36,[68]BOP!$A$44:$IV$44,[68]BOP!$A$59:$IV$59,[68]BOP!#REF!,[68]BOP!#REF!,[68]BOP!$A$79:$IV$79,[68]BOP!$A$81:$IV$88,[68]BOP!#REF!,[68]BOP!#REF!</definedName>
    <definedName name="Z_CF25EF57_FFAB_11D1_98B7_00C04FC96ABD_.wvu.Rows" hidden="1">[68]BOP!$A$36:$IV$36,[68]BOP!$A$44:$IV$44,[68]BOP!$A$59:$IV$59,[68]BOP!#REF!,[68]BOP!#REF!,[68]BOP!$A$79:$IV$79</definedName>
    <definedName name="Z_E6B74681_BCE1_11D2_BFD1_00A02466506E_.wvu.PrintTitles" hidden="1">[124]SUMMARY!$B$1:$D$65536,[124]SUMMARY!$A$3:$IV$5</definedName>
    <definedName name="Z_EA8011E5_017A_11D2_98BD_00C04FC96ABD_.wvu.Rows" hidden="1">[68]BOP!$A$36:$IV$36,[68]BOP!$A$44:$IV$44,[68]BOP!$A$59:$IV$59,[68]BOP!#REF!,[68]BOP!#REF!,[68]BOP!$A$79:$IV$79,[68]BOP!$A$81:$IV$88</definedName>
    <definedName name="Z_EA8011E6_017A_11D2_98BD_00C04FC96ABD_.wvu.Rows" hidden="1">[68]BOP!$A$36:$IV$36,[68]BOP!$A$44:$IV$44,[68]BOP!$A$59:$IV$59,[68]BOP!#REF!,[68]BOP!#REF!,[68]BOP!$A$79:$IV$79,[68]BOP!#REF!</definedName>
    <definedName name="Z_EA8011E9_017A_11D2_98BD_00C04FC96ABD_.wvu.Rows" hidden="1">[68]BOP!$A$36:$IV$36,[68]BOP!$A$44:$IV$44,[68]BOP!$A$59:$IV$59,[68]BOP!#REF!,[68]BOP!#REF!,[68]BOP!$A$79:$IV$79,[68]BOP!$A$81:$IV$88,[68]BOP!#REF!</definedName>
    <definedName name="Z_EA8011EC_017A_11D2_98BD_00C04FC96ABD_.wvu.Rows" hidden="1">[68]BOP!$A$36:$IV$36,[68]BOP!$A$44:$IV$44,[68]BOP!$A$59:$IV$59,[68]BOP!#REF!,[68]BOP!#REF!,[68]BOP!$A$79:$IV$79,[68]BOP!$A$81:$IV$88,[68]BOP!#REF!,[68]BOP!#REF!</definedName>
    <definedName name="Z_EA86CE3A_00A2_11D2_98BC_00C04FC96ABD_.wvu.Rows" hidden="1">[68]BOP!$A$36:$IV$36,[68]BOP!$A$44:$IV$44,[68]BOP!$A$59:$IV$59,[68]BOP!#REF!,[68]BOP!#REF!,[68]BOP!$A$81:$IV$88</definedName>
    <definedName name="Z_EA86CE3B_00A2_11D2_98BC_00C04FC96ABD_.wvu.Rows" hidden="1">[68]BOP!$A$36:$IV$36,[68]BOP!$A$44:$IV$44,[68]BOP!$A$59:$IV$59,[68]BOP!#REF!,[68]BOP!#REF!,[68]BOP!$A$81:$IV$88</definedName>
    <definedName name="Z_EA86CE3C_00A2_11D2_98BC_00C04FC96ABD_.wvu.Rows" hidden="1">[68]BOP!$A$36:$IV$36,[68]BOP!$A$44:$IV$44,[68]BOP!$A$59:$IV$59,[68]BOP!#REF!,[68]BOP!#REF!,[68]BOP!$A$81:$IV$88</definedName>
    <definedName name="Z_EA86CE3D_00A2_11D2_98BC_00C04FC96ABD_.wvu.Rows" hidden="1">[68]BOP!$A$36:$IV$36,[68]BOP!$A$44:$IV$44,[68]BOP!$A$59:$IV$59,[68]BOP!#REF!,[68]BOP!#REF!,[68]BOP!$A$81:$IV$88</definedName>
    <definedName name="Z_EA86CE3E_00A2_11D2_98BC_00C04FC96ABD_.wvu.Rows" hidden="1">[68]BOP!$A$36:$IV$36,[68]BOP!$A$44:$IV$44,[68]BOP!$A$59:$IV$59,[68]BOP!#REF!,[68]BOP!#REF!,[68]BOP!$A$79:$IV$79,[68]BOP!$A$81:$IV$88,[68]BOP!#REF!</definedName>
    <definedName name="Z_EA86CE3F_00A2_11D2_98BC_00C04FC96ABD_.wvu.Rows" hidden="1">[68]BOP!$A$36:$IV$36,[68]BOP!$A$44:$IV$44,[68]BOP!$A$59:$IV$59,[68]BOP!#REF!,[68]BOP!#REF!,[68]BOP!$A$79:$IV$79,[68]BOP!$A$81:$IV$88</definedName>
    <definedName name="Z_EA86CE40_00A2_11D2_98BC_00C04FC96ABD_.wvu.Rows" hidden="1">[68]BOP!$A$36:$IV$36,[68]BOP!$A$44:$IV$44,[68]BOP!$A$59:$IV$59,[68]BOP!#REF!,[68]BOP!#REF!,[68]BOP!$A$79:$IV$79,[68]BOP!#REF!</definedName>
    <definedName name="Z_EA86CE41_00A2_11D2_98BC_00C04FC96ABD_.wvu.Rows" hidden="1">[68]BOP!$A$36:$IV$36,[68]BOP!$A$44:$IV$44,[68]BOP!$A$59:$IV$59,[68]BOP!#REF!,[68]BOP!#REF!,[68]BOP!$A$79:$IV$79,[68]BOP!$A$81:$IV$88,[68]BOP!#REF!</definedName>
    <definedName name="Z_EA86CE42_00A2_11D2_98BC_00C04FC96ABD_.wvu.Rows" hidden="1">[68]BOP!$A$36:$IV$36,[68]BOP!$A$44:$IV$44,[68]BOP!$A$59:$IV$59,[68]BOP!#REF!,[68]BOP!#REF!,[68]BOP!$A$79:$IV$79,[68]BOP!$A$81:$IV$88,[68]BOP!#REF!</definedName>
    <definedName name="Z_EA86CE43_00A2_11D2_98BC_00C04FC96ABD_.wvu.Rows" hidden="1">[68]BOP!$A$36:$IV$36,[68]BOP!$A$44:$IV$44,[68]BOP!$A$59:$IV$59,[68]BOP!#REF!,[68]BOP!#REF!,[68]BOP!$A$79:$IV$79,[68]BOP!$A$81:$IV$88,[68]BOP!#REF!</definedName>
    <definedName name="Z_EA86CE45_00A2_11D2_98BC_00C04FC96ABD_.wvu.Rows" hidden="1">[68]BOP!$A$36:$IV$36,[68]BOP!$A$44:$IV$44,[68]BOP!$A$59:$IV$59,[68]BOP!#REF!,[68]BOP!#REF!,[68]BOP!$A$79:$IV$79,[68]BOP!$A$81:$IV$88,[68]BOP!#REF!,[68]BOP!#REF!</definedName>
    <definedName name="Z_EA86CE46_00A2_11D2_98BC_00C04FC96ABD_.wvu.Rows" hidden="1">[68]BOP!$A$36:$IV$36,[68]BOP!$A$44:$IV$44,[68]BOP!$A$59:$IV$59,[68]BOP!#REF!,[68]BOP!#REF!,[68]BOP!$A$79:$IV$79,[68]BOP!$A$81:$IV$88,[68]BOP!#REF!,[68]BOP!#REF!</definedName>
    <definedName name="Z_EA86CE47_00A2_11D2_98BC_00C04FC96ABD_.wvu.Rows" hidden="1">[68]BOP!$A$36:$IV$36,[68]BOP!$A$44:$IV$44,[68]BOP!$A$59:$IV$59,[68]BOP!#REF!,[68]BOP!#REF!,[68]BOP!$A$79:$IV$79</definedName>
    <definedName name="ZCFA">#REF!</definedName>
    <definedName name="бй">#REF!</definedName>
    <definedName name="маө">#REF!</definedName>
    <definedName name="ммм">'[57]soc-sec'!$L$11:$L$107</definedName>
    <definedName name="р">[12]AGR_D3_110122!#REF!</definedName>
    <definedName name="_xlnm.Print_Area" localSheetId="1">'11.1'!$A$1:$G$49</definedName>
    <definedName name="_xlnm.Print_Titles" localSheetId="2">'11.2'!$3:$5</definedName>
    <definedName name="_xlnm.Print_Area" localSheetId="2">'11.2'!$A$1:$U$74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(* #,##0.0_);_(* \(#,##0.0\);_(* &quot;-&quot;??_);_(@_)"/>
    <numFmt numFmtId="165" formatCode="0.0"/>
    <numFmt numFmtId="166" formatCode="#,##0.0"/>
    <numFmt numFmtId="167" formatCode="###\ ###.0"/>
    <numFmt numFmtId="168" formatCode="#\ ##0.0"/>
    <numFmt numFmtId="169" formatCode="_-* #,##0.00_-;\-* #,##0.00_-;_-* &quot;-&quot;??_-;_-@_-"/>
  </numFmts>
  <fonts count="44">
    <font>
      <name val="Calibri"/>
      <sz val="11"/>
    </font>
    <font>
      <name val="Roboto Light"/>
      <family val="2"/>
      <color theme="1"/>
      <sz val="10"/>
    </font>
    <font>
      <name val="Roboto Light"/>
      <family val="2"/>
      <color theme="1"/>
      <sz val="10"/>
    </font>
    <font>
      <name val="Calibri"/>
      <family val="2"/>
      <color theme="1"/>
      <sz val="11"/>
      <scheme val="minor"/>
    </font>
    <font>
      <name val="Roboto Light"/>
      <family val="2"/>
      <color theme="1"/>
      <sz val="10"/>
    </font>
    <font>
      <name val="Roboto Light"/>
      <family val="2"/>
      <color theme="1"/>
      <sz val="10"/>
    </font>
    <font>
      <name val="Roboto Light"/>
      <family val="2"/>
      <color theme="1"/>
      <sz val="10"/>
    </font>
    <font>
      <name val="Calibri"/>
      <family val="2"/>
      <sz val="11"/>
    </font>
    <font>
      <name val="Arial"/>
      <family val="2"/>
      <sz val="10"/>
    </font>
    <font>
      <name val="Roboto Light"/>
      <sz val="10"/>
    </font>
    <font>
      <name val="Calibri"/>
      <family val="2"/>
      <color theme="1"/>
      <sz val="11"/>
      <scheme val="minor"/>
    </font>
    <font>
      <name val="Roboto Light"/>
      <sz val="11"/>
    </font>
    <font>
      <name val="Roboto Light"/>
      <color indexed="8"/>
      <sz val="10"/>
    </font>
    <font>
      <name val="Roboto Light"/>
      <i val="1"/>
      <sz val="10"/>
    </font>
    <font>
      <name val="Roboto Light"/>
      <i val="1"/>
      <color rgb="FF000000"/>
      <sz val="10"/>
    </font>
    <font>
      <name val="Calibri"/>
      <family val="2"/>
      <sz val="11"/>
    </font>
    <font>
      <name val="Roboto Light"/>
      <b val="1"/>
      <sz val="10"/>
    </font>
    <font>
      <name val="Roboto Light"/>
      <b val="1"/>
      <i val="1"/>
      <sz val="10"/>
    </font>
    <font>
      <name val="Roboto Light"/>
      <color indexed="8"/>
      <sz val="9"/>
    </font>
    <font>
      <name val="Roboto Light"/>
      <i val="1"/>
      <color indexed="8"/>
      <sz val="9"/>
    </font>
    <font>
      <name val="Roboto Light"/>
      <sz val="9"/>
    </font>
    <font>
      <name val="Roboto Light"/>
      <i val="1"/>
      <sz val="9"/>
    </font>
    <font>
      <name val="Roboto Light"/>
      <color theme="1"/>
      <sz val="10"/>
    </font>
    <font>
      <name val="Roboto Light"/>
      <i val="1"/>
      <color theme="1"/>
      <sz val="10"/>
    </font>
    <font>
      <name val="Roboto Light"/>
      <b val="1"/>
      <color theme="1"/>
      <sz val="10"/>
    </font>
    <font>
      <name val="Roboto Light"/>
      <i val="1"/>
      <sz val="11"/>
    </font>
    <font>
      <name val="Roboto Light"/>
      <b val="1"/>
      <sz val="11"/>
    </font>
    <font>
      <name val="Montserrat"/>
      <color theme="1"/>
      <sz val="10"/>
    </font>
    <font>
      <name val="Montserrat"/>
      <b val="1"/>
      <color theme="1"/>
      <sz val="10"/>
    </font>
    <font>
      <name val="Calibri"/>
      <family val="2"/>
      <b val="1"/>
      <color rgb="FF000000"/>
      <sz val="11"/>
    </font>
    <font>
      <name val="Segoe UI"/>
      <family val="2"/>
      <color rgb="FF333333"/>
      <sz val="11"/>
    </font>
    <font>
      <name val="Calibri"/>
      <family val="2"/>
      <sz val="11"/>
    </font>
    <font>
      <name val="Roboto Light"/>
      <i val="1"/>
      <color indexed="8"/>
      <sz val="10"/>
    </font>
    <font>
      <name val="Roboto Light"/>
      <sz val="10"/>
      <u val="single"/>
    </font>
    <font>
      <name val="Roboto Light"/>
      <color rgb="FFFF0000"/>
      <sz val="11"/>
    </font>
    <font>
      <name val="Aptos Narrow"/>
      <family val="2"/>
      <sz val="10"/>
    </font>
    <font>
      <name val="Calibri"/>
      <family val="2"/>
      <sz val="10"/>
    </font>
    <font>
      <name val="Aptos Narrow"/>
      <family val="2"/>
      <color indexed="8"/>
      <sz val="10"/>
    </font>
    <font>
      <name val="Roboto Light"/>
      <b val="1"/>
      <sz val="12"/>
    </font>
    <font>
      <name val="Roboto Light"/>
      <b val="1"/>
      <i val="1"/>
      <sz val="12"/>
    </font>
    <font>
      <name val="Roboto Light"/>
      <color theme="1"/>
      <sz val="11"/>
    </font>
    <font>
      <name val="Roboto Light"/>
      <i val="1"/>
      <color theme="1"/>
      <sz val="11"/>
    </font>
    <font>
      <u val="single"/>
    </font>
    <font>
      <name val="Roboto Light"/>
    </font>
  </fonts>
  <fills count="7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9">
    <xf numFmtId="0" fontId="0" fillId="0" borderId="0"/>
    <xf numFmtId="43" fontId="31" fillId="0" borderId="0"/>
    <xf numFmtId="0" fontId="8" fillId="0" borderId="0"/>
    <xf numFmtId="0" fontId="10" fillId="0" borderId="0"/>
    <xf numFmtId="0" fontId="10" fillId="0" borderId="0"/>
    <xf numFmtId="0" fontId="8" fillId="0" borderId="0"/>
    <xf numFmtId="44" fontId="10" fillId="0" borderId="0"/>
    <xf numFmtId="0" fontId="31" fillId="0" borderId="0"/>
    <xf numFmtId="43" fontId="31" fillId="0" borderId="0"/>
    <xf numFmtId="0" fontId="10" fillId="0" borderId="0"/>
    <xf numFmtId="0" fontId="6" fillId="0" borderId="0"/>
    <xf numFmtId="43" fontId="6" fillId="0" borderId="0"/>
    <xf numFmtId="0" fontId="6" fillId="0" borderId="0"/>
    <xf numFmtId="43" fontId="6" fillId="0" borderId="0"/>
    <xf numFmtId="0" fontId="31" fillId="0" borderId="0"/>
    <xf numFmtId="43" fontId="31" fillId="0" borderId="0"/>
    <xf numFmtId="0" fontId="31" fillId="0" borderId="0"/>
    <xf numFmtId="169" fontId="31" fillId="0" borderId="0"/>
    <xf numFmtId="0" fontId="10" fillId="0" borderId="0"/>
    <xf numFmtId="0" fontId="10" fillId="0" borderId="0"/>
    <xf numFmtId="44" fontId="10" fillId="0" borderId="0"/>
    <xf numFmtId="0" fontId="31" fillId="0" borderId="0"/>
    <xf numFmtId="43" fontId="31" fillId="0" borderId="0"/>
    <xf numFmtId="0" fontId="10" fillId="0" borderId="0"/>
    <xf numFmtId="0" fontId="6" fillId="0" borderId="0"/>
    <xf numFmtId="43" fontId="6" fillId="0" borderId="0"/>
    <xf numFmtId="0" fontId="6" fillId="0" borderId="0"/>
    <xf numFmtId="43" fontId="6" fillId="0" borderId="0"/>
    <xf numFmtId="43" fontId="31" fillId="0" borderId="0"/>
  </cellStyleXfs>
  <cellXfs count="293">
    <xf numFmtId="0" fontId="0" fillId="0" borderId="0" pivotButton="0" quotePrefix="0" xfId="0"/>
    <xf numFmtId="0" fontId="9" fillId="2" borderId="0" pivotButton="0" quotePrefix="0" xfId="0"/>
    <xf numFmtId="0" fontId="9" fillId="2" borderId="1" applyAlignment="1" pivotButton="0" quotePrefix="0" xfId="2">
      <alignment horizontal="center" vertical="center" wrapText="1"/>
    </xf>
    <xf numFmtId="0" fontId="9" fillId="2" borderId="8" applyAlignment="1" pivotButton="0" quotePrefix="0" xfId="2">
      <alignment horizontal="center" vertical="center" wrapText="1"/>
    </xf>
    <xf numFmtId="0" fontId="12" fillId="2" borderId="5" applyAlignment="1" pivotButton="0" quotePrefix="0" xfId="3">
      <alignment horizontal="center" vertical="center" wrapText="1"/>
    </xf>
    <xf numFmtId="0" fontId="9" fillId="2" borderId="2" applyAlignment="1" pivotButton="0" quotePrefix="0" xfId="2">
      <alignment horizontal="left" vertical="center"/>
    </xf>
    <xf numFmtId="0" fontId="18" fillId="2" borderId="0" applyAlignment="1" pivotButton="0" quotePrefix="0" xfId="2">
      <alignment horizontal="left" vertical="center"/>
    </xf>
    <xf numFmtId="0" fontId="9" fillId="2" borderId="0" applyAlignment="1" pivotButton="0" quotePrefix="0" xfId="0">
      <alignment vertical="center"/>
    </xf>
    <xf numFmtId="0" fontId="22" fillId="2" borderId="0" applyAlignment="1" pivotButton="0" quotePrefix="0" xfId="0">
      <alignment vertical="center"/>
    </xf>
    <xf numFmtId="0" fontId="23" fillId="2" borderId="0" applyAlignment="1" pivotButton="0" quotePrefix="0" xfId="0">
      <alignment vertical="center"/>
    </xf>
    <xf numFmtId="0" fontId="11" fillId="2" borderId="0" applyAlignment="1" pivotButton="0" quotePrefix="0" xfId="0">
      <alignment vertical="center"/>
    </xf>
    <xf numFmtId="0" fontId="24" fillId="0" borderId="0" applyAlignment="1" pivotButton="0" quotePrefix="0" xfId="10">
      <alignment horizontal="center" vertical="center" textRotation="90"/>
    </xf>
    <xf numFmtId="0" fontId="24" fillId="0" borderId="0" applyAlignment="1" pivotButton="0" quotePrefix="0" xfId="10">
      <alignment vertical="center"/>
    </xf>
    <xf numFmtId="0" fontId="6" fillId="0" borderId="0" applyAlignment="1" pivotButton="0" quotePrefix="0" xfId="10">
      <alignment vertical="center"/>
    </xf>
    <xf numFmtId="164" fontId="6" fillId="0" borderId="0" applyAlignment="1" pivotButton="0" quotePrefix="0" xfId="10">
      <alignment vertical="center"/>
    </xf>
    <xf numFmtId="0" fontId="23" fillId="0" borderId="0" applyAlignment="1" pivotButton="0" quotePrefix="0" xfId="10">
      <alignment vertical="center"/>
    </xf>
    <xf numFmtId="0" fontId="24" fillId="0" borderId="0" applyAlignment="1" pivotButton="0" quotePrefix="0" xfId="10">
      <alignment vertical="center" wrapText="1"/>
    </xf>
    <xf numFmtId="0" fontId="24" fillId="0" borderId="1" applyAlignment="1" pivotButton="0" quotePrefix="0" xfId="10">
      <alignment horizontal="center" vertical="center"/>
    </xf>
    <xf numFmtId="164" fontId="22" fillId="0" borderId="0" applyAlignment="1" pivotButton="0" quotePrefix="0" xfId="11">
      <alignment vertical="center"/>
    </xf>
    <xf numFmtId="0" fontId="22" fillId="0" borderId="0" applyAlignment="1" pivotButton="0" quotePrefix="0" xfId="10">
      <alignment vertical="center"/>
    </xf>
    <xf numFmtId="43" fontId="6" fillId="0" borderId="0" applyAlignment="1" pivotButton="0" quotePrefix="0" xfId="10">
      <alignment vertical="center"/>
    </xf>
    <xf numFmtId="0" fontId="24" fillId="3" borderId="5" applyAlignment="1" pivotButton="0" quotePrefix="0" xfId="10">
      <alignment vertical="center"/>
    </xf>
    <xf numFmtId="0" fontId="22" fillId="3" borderId="1" applyAlignment="1" pivotButton="0" quotePrefix="0" xfId="10">
      <alignment horizontal="center" vertical="center"/>
    </xf>
    <xf numFmtId="0" fontId="24" fillId="3" borderId="1" applyAlignment="1" pivotButton="0" quotePrefix="0" xfId="10">
      <alignment horizontal="center" vertical="center"/>
    </xf>
    <xf numFmtId="0" fontId="24" fillId="4" borderId="5" applyAlignment="1" pivotButton="0" quotePrefix="0" xfId="10">
      <alignment vertical="center"/>
    </xf>
    <xf numFmtId="0" fontId="22" fillId="4" borderId="1" applyAlignment="1" pivotButton="0" quotePrefix="0" xfId="10">
      <alignment horizontal="center" vertical="center"/>
    </xf>
    <xf numFmtId="0" fontId="24" fillId="4" borderId="1" applyAlignment="1" pivotButton="0" quotePrefix="0" xfId="10">
      <alignment horizontal="center" vertical="center"/>
    </xf>
    <xf numFmtId="0" fontId="24" fillId="4" borderId="5" applyAlignment="1" pivotButton="0" quotePrefix="0" xfId="10">
      <alignment horizontal="center" vertical="center"/>
    </xf>
    <xf numFmtId="164" fontId="22" fillId="4" borderId="10" applyAlignment="1" pivotButton="0" quotePrefix="0" xfId="11">
      <alignment vertical="center"/>
    </xf>
    <xf numFmtId="164" fontId="22" fillId="4" borderId="0" applyAlignment="1" pivotButton="0" quotePrefix="0" xfId="11">
      <alignment vertical="center"/>
    </xf>
    <xf numFmtId="164" fontId="22" fillId="4" borderId="10" applyAlignment="1" pivotButton="0" quotePrefix="0" xfId="11">
      <alignment horizontal="left" vertical="center"/>
    </xf>
    <xf numFmtId="164" fontId="22" fillId="4" borderId="0" applyAlignment="1" pivotButton="0" quotePrefix="0" xfId="11">
      <alignment horizontal="left" vertical="center"/>
    </xf>
    <xf numFmtId="164" fontId="22" fillId="4" borderId="11" applyAlignment="1" pivotButton="0" quotePrefix="0" xfId="11">
      <alignment horizontal="left" vertical="center"/>
    </xf>
    <xf numFmtId="164" fontId="22" fillId="4" borderId="6" applyAlignment="1" pivotButton="0" quotePrefix="0" xfId="11">
      <alignment horizontal="left" vertical="center"/>
    </xf>
    <xf numFmtId="0" fontId="6" fillId="0" borderId="1" applyAlignment="1" pivotButton="0" quotePrefix="0" xfId="10">
      <alignment vertical="center"/>
    </xf>
    <xf numFmtId="164" fontId="6" fillId="0" borderId="1" applyAlignment="1" pivotButton="0" quotePrefix="0" xfId="10">
      <alignment vertical="center"/>
    </xf>
    <xf numFmtId="0" fontId="6" fillId="4" borderId="1" applyAlignment="1" pivotButton="0" quotePrefix="0" xfId="10">
      <alignment horizontal="left" vertical="center"/>
    </xf>
    <xf numFmtId="0" fontId="6" fillId="0" borderId="1" applyAlignment="1" pivotButton="0" quotePrefix="0" xfId="10">
      <alignment vertical="center" wrapText="1"/>
    </xf>
    <xf numFmtId="0" fontId="21" fillId="0" borderId="0" applyAlignment="1" pivotButton="0" quotePrefix="0" xfId="2">
      <alignment vertical="center"/>
    </xf>
    <xf numFmtId="0" fontId="22" fillId="0" borderId="0" applyAlignment="1" pivotButton="0" quotePrefix="0" xfId="10">
      <alignment horizontal="center" vertical="center"/>
    </xf>
    <xf numFmtId="0" fontId="24" fillId="0" borderId="0" applyAlignment="1" pivotButton="0" quotePrefix="0" xfId="10">
      <alignment horizontal="center" vertical="center"/>
    </xf>
    <xf numFmtId="164" fontId="24" fillId="0" borderId="0" applyAlignment="1" pivotButton="0" quotePrefix="0" xfId="1">
      <alignment horizontal="center" vertical="center"/>
    </xf>
    <xf numFmtId="164" fontId="24" fillId="0" borderId="0" applyAlignment="1" pivotButton="0" quotePrefix="0" xfId="10">
      <alignment horizontal="center" vertical="center"/>
    </xf>
    <xf numFmtId="0" fontId="22" fillId="0" borderId="0" applyAlignment="1" pivotButton="0" quotePrefix="0" xfId="10">
      <alignment horizontal="right" vertical="center"/>
    </xf>
    <xf numFmtId="0" fontId="22" fillId="3" borderId="0" applyAlignment="1" pivotButton="0" quotePrefix="0" xfId="10">
      <alignment vertical="center"/>
    </xf>
    <xf numFmtId="0" fontId="22" fillId="3" borderId="0" applyAlignment="1" pivotButton="0" quotePrefix="0" xfId="10">
      <alignment horizontal="left" vertical="center"/>
    </xf>
    <xf numFmtId="0" fontId="22" fillId="3" borderId="6" applyAlignment="1" pivotButton="0" quotePrefix="0" xfId="10">
      <alignment horizontal="left" vertical="center"/>
    </xf>
    <xf numFmtId="0" fontId="22" fillId="4" borderId="0" applyAlignment="1" pivotButton="0" quotePrefix="0" xfId="10">
      <alignment vertical="center"/>
    </xf>
    <xf numFmtId="0" fontId="22" fillId="4" borderId="0" applyAlignment="1" pivotButton="0" quotePrefix="0" xfId="10">
      <alignment horizontal="left" vertical="center"/>
    </xf>
    <xf numFmtId="0" fontId="22" fillId="4" borderId="6" applyAlignment="1" pivotButton="0" quotePrefix="0" xfId="10">
      <alignment horizontal="left" vertical="center"/>
    </xf>
    <xf numFmtId="164" fontId="22" fillId="0" borderId="0" applyAlignment="1" pivotButton="0" quotePrefix="0" xfId="10">
      <alignment vertical="center"/>
    </xf>
    <xf numFmtId="164" fontId="22" fillId="0" borderId="0" applyAlignment="1" pivotButton="0" quotePrefix="0" xfId="1">
      <alignment vertical="center"/>
    </xf>
    <xf numFmtId="43" fontId="22" fillId="0" borderId="0" applyAlignment="1" pivotButton="0" quotePrefix="0" xfId="10">
      <alignment vertical="center"/>
    </xf>
    <xf numFmtId="164" fontId="9" fillId="3" borderId="10" applyAlignment="1" pivotButton="0" quotePrefix="0" xfId="11">
      <alignment vertical="center"/>
    </xf>
    <xf numFmtId="164" fontId="9" fillId="3" borderId="0" applyAlignment="1" pivotButton="0" quotePrefix="0" xfId="11">
      <alignment vertical="center"/>
    </xf>
    <xf numFmtId="164" fontId="9" fillId="3" borderId="10" applyAlignment="1" pivotButton="0" quotePrefix="0" xfId="11">
      <alignment horizontal="left" vertical="center"/>
    </xf>
    <xf numFmtId="164" fontId="9" fillId="3" borderId="0" applyAlignment="1" pivotButton="0" quotePrefix="0" xfId="11">
      <alignment horizontal="left" vertical="center"/>
    </xf>
    <xf numFmtId="164" fontId="9" fillId="3" borderId="11" applyAlignment="1" pivotButton="0" quotePrefix="0" xfId="11">
      <alignment horizontal="left" vertical="center"/>
    </xf>
    <xf numFmtId="164" fontId="9" fillId="3" borderId="6" applyAlignment="1" pivotButton="0" quotePrefix="0" xfId="11">
      <alignment horizontal="left" vertical="center"/>
    </xf>
    <xf numFmtId="164" fontId="9" fillId="4" borderId="0" applyAlignment="1" pivotButton="0" quotePrefix="0" xfId="11">
      <alignment vertical="center" wrapText="1"/>
    </xf>
    <xf numFmtId="164" fontId="9" fillId="4" borderId="0" applyAlignment="1" pivotButton="0" quotePrefix="0" xfId="11">
      <alignment vertical="center"/>
    </xf>
    <xf numFmtId="164" fontId="9" fillId="4" borderId="6" applyAlignment="1" pivotButton="0" quotePrefix="0" xfId="11">
      <alignment vertical="center" wrapText="1"/>
    </xf>
    <xf numFmtId="164" fontId="9" fillId="4" borderId="6" applyAlignment="1" pivotButton="0" quotePrefix="0" xfId="11">
      <alignment vertical="center"/>
    </xf>
    <xf numFmtId="164" fontId="9" fillId="0" borderId="0" applyAlignment="1" pivotButton="0" quotePrefix="0" xfId="11">
      <alignment vertical="center"/>
    </xf>
    <xf numFmtId="0" fontId="24" fillId="5" borderId="0" applyAlignment="1" pivotButton="0" quotePrefix="0" xfId="10">
      <alignment vertical="center"/>
    </xf>
    <xf numFmtId="3" fontId="0" fillId="0" borderId="13" applyAlignment="1" pivotButton="0" quotePrefix="0" xfId="0">
      <alignment horizontal="right"/>
    </xf>
    <xf numFmtId="0" fontId="22" fillId="3" borderId="0" applyAlignment="1" pivotButton="0" quotePrefix="0" xfId="12">
      <alignment vertical="center" wrapText="1"/>
    </xf>
    <xf numFmtId="0" fontId="24" fillId="3" borderId="5" applyAlignment="1" pivotButton="0" quotePrefix="0" xfId="12">
      <alignment vertical="center"/>
    </xf>
    <xf numFmtId="0" fontId="22" fillId="3" borderId="1" applyAlignment="1" pivotButton="0" quotePrefix="0" xfId="12">
      <alignment horizontal="center" vertical="center"/>
    </xf>
    <xf numFmtId="0" fontId="24" fillId="3" borderId="1" applyAlignment="1" pivotButton="0" quotePrefix="0" xfId="12">
      <alignment horizontal="center" vertical="center"/>
    </xf>
    <xf numFmtId="0" fontId="24" fillId="3" borderId="5" applyAlignment="1" pivotButton="0" quotePrefix="0" xfId="12">
      <alignment horizontal="center" vertical="center"/>
    </xf>
    <xf numFmtId="164" fontId="9" fillId="3" borderId="10" applyAlignment="1" pivotButton="0" quotePrefix="0" xfId="13">
      <alignment horizontal="left" vertical="center"/>
    </xf>
    <xf numFmtId="164" fontId="9" fillId="3" borderId="0" applyAlignment="1" pivotButton="0" quotePrefix="0" xfId="13">
      <alignment horizontal="left" vertical="center"/>
    </xf>
    <xf numFmtId="0" fontId="22" fillId="3" borderId="2" applyAlignment="1" pivotButton="0" quotePrefix="0" xfId="12">
      <alignment horizontal="left" vertical="center" wrapText="1"/>
    </xf>
    <xf numFmtId="164" fontId="9" fillId="4" borderId="14" applyAlignment="1" pivotButton="0" quotePrefix="0" xfId="13">
      <alignment horizontal="left" vertical="center"/>
    </xf>
    <xf numFmtId="164" fontId="9" fillId="4" borderId="12" applyAlignment="1" pivotButton="0" quotePrefix="0" xfId="13">
      <alignment horizontal="left" vertical="center"/>
    </xf>
    <xf numFmtId="0" fontId="12" fillId="2" borderId="2" applyAlignment="1" pivotButton="0" quotePrefix="0" xfId="3">
      <alignment horizontal="left" vertical="center"/>
    </xf>
    <xf numFmtId="0" fontId="16" fillId="2" borderId="2" applyAlignment="1" pivotButton="0" quotePrefix="0" xfId="2">
      <alignment horizontal="left" vertical="center"/>
    </xf>
    <xf numFmtId="0" fontId="11" fillId="2" borderId="0" applyAlignment="1" pivotButton="0" quotePrefix="0" xfId="0">
      <alignment horizontal="right" vertical="center"/>
    </xf>
    <xf numFmtId="0" fontId="28" fillId="3" borderId="1" applyAlignment="1" pivotButton="0" quotePrefix="0" xfId="10">
      <alignment horizontal="center" vertical="center"/>
    </xf>
    <xf numFmtId="0" fontId="27" fillId="0" borderId="1" applyAlignment="1" pivotButton="0" quotePrefix="0" xfId="10">
      <alignment vertical="center"/>
    </xf>
    <xf numFmtId="0" fontId="27" fillId="0" borderId="1" applyAlignment="1" pivotButton="0" quotePrefix="0" xfId="10">
      <alignment horizontal="left" vertical="center"/>
    </xf>
    <xf numFmtId="0" fontId="22" fillId="0" borderId="1" applyAlignment="1" pivotButton="0" quotePrefix="0" xfId="10">
      <alignment vertical="center" wrapText="1"/>
    </xf>
    <xf numFmtId="164" fontId="27" fillId="0" borderId="1" applyAlignment="1" pivotButton="0" quotePrefix="0" xfId="1">
      <alignment vertical="center"/>
    </xf>
    <xf numFmtId="0" fontId="22" fillId="4" borderId="12" applyAlignment="1" pivotButton="0" quotePrefix="0" xfId="12">
      <alignment vertical="center"/>
    </xf>
    <xf numFmtId="0" fontId="22" fillId="4" borderId="0" applyAlignment="1" pivotButton="0" quotePrefix="0" xfId="12">
      <alignment vertical="center"/>
    </xf>
    <xf numFmtId="164" fontId="9" fillId="4" borderId="0" applyAlignment="1" pivotButton="0" quotePrefix="0" xfId="13">
      <alignment horizontal="left" vertical="center"/>
    </xf>
    <xf numFmtId="164" fontId="9" fillId="3" borderId="16" applyAlignment="1" pivotButton="0" quotePrefix="0" xfId="13">
      <alignment horizontal="left" vertical="center"/>
    </xf>
    <xf numFmtId="164" fontId="9" fillId="3" borderId="12" applyAlignment="1" pivotButton="0" quotePrefix="0" xfId="13">
      <alignment horizontal="left" vertical="center"/>
    </xf>
    <xf numFmtId="0" fontId="22" fillId="3" borderId="7" applyAlignment="1" pivotButton="0" quotePrefix="0" xfId="12">
      <alignment horizontal="center" vertical="center"/>
    </xf>
    <xf numFmtId="0" fontId="29" fillId="0" borderId="13" applyAlignment="1" pivotButton="0" quotePrefix="0" xfId="0">
      <alignment horizontal="center" wrapText="1"/>
    </xf>
    <xf numFmtId="14" fontId="29" fillId="0" borderId="13" applyAlignment="1" pivotButton="0" quotePrefix="0" xfId="0">
      <alignment horizontal="center" wrapText="1"/>
    </xf>
    <xf numFmtId="0" fontId="0" fillId="0" borderId="13" applyAlignment="1" pivotButton="0" quotePrefix="0" xfId="0">
      <alignment horizontal="left"/>
    </xf>
    <xf numFmtId="164" fontId="0" fillId="0" borderId="0" pivotButton="0" quotePrefix="0" xfId="1"/>
    <xf numFmtId="0" fontId="0" fillId="0" borderId="0" pivotButton="0" quotePrefix="0" xfId="1"/>
    <xf numFmtId="0" fontId="0" fillId="6" borderId="0" pivotButton="0" quotePrefix="0" xfId="1"/>
    <xf numFmtId="164" fontId="0" fillId="6" borderId="0" pivotButton="0" quotePrefix="0" xfId="1"/>
    <xf numFmtId="0" fontId="0" fillId="6" borderId="0" pivotButton="0" quotePrefix="0" xfId="0"/>
    <xf numFmtId="165" fontId="0" fillId="0" borderId="0" pivotButton="0" quotePrefix="0" xfId="1"/>
    <xf numFmtId="166" fontId="30" fillId="0" borderId="0" pivotButton="0" quotePrefix="0" xfId="0"/>
    <xf numFmtId="164" fontId="24" fillId="0" borderId="0" applyAlignment="1" pivotButton="0" quotePrefix="0" xfId="1">
      <alignment vertical="center"/>
    </xf>
    <xf numFmtId="0" fontId="22" fillId="0" borderId="1" applyAlignment="1" pivotButton="0" quotePrefix="0" xfId="10">
      <alignment horizontal="center" vertical="center" wrapText="1"/>
    </xf>
    <xf numFmtId="0" fontId="9" fillId="2" borderId="0" applyAlignment="1" pivotButton="0" quotePrefix="0" xfId="0">
      <alignment horizontal="right" vertical="center"/>
    </xf>
    <xf numFmtId="0" fontId="17" fillId="2" borderId="0" applyAlignment="1" pivotButton="0" quotePrefix="0" xfId="2">
      <alignment horizontal="center" vertical="center"/>
    </xf>
    <xf numFmtId="0" fontId="9" fillId="2" borderId="0" applyAlignment="1" pivotButton="0" quotePrefix="0" xfId="2">
      <alignment horizontal="center" vertical="center"/>
    </xf>
    <xf numFmtId="0" fontId="12" fillId="2" borderId="0" pivotButton="0" quotePrefix="0" xfId="3"/>
    <xf numFmtId="165" fontId="9" fillId="2" borderId="0" applyAlignment="1" pivotButton="0" quotePrefix="0" xfId="15">
      <alignment vertical="center"/>
    </xf>
    <xf numFmtId="165" fontId="9" fillId="2" borderId="10" applyAlignment="1" pivotButton="0" quotePrefix="0" xfId="15">
      <alignment vertical="center"/>
    </xf>
    <xf numFmtId="0" fontId="16" fillId="2" borderId="0" applyAlignment="1" pivotButton="0" quotePrefix="0" xfId="2">
      <alignment horizontal="left" vertical="center"/>
    </xf>
    <xf numFmtId="0" fontId="9" fillId="2" borderId="0" applyAlignment="1" pivotButton="0" quotePrefix="0" xfId="2">
      <alignment horizontal="left" vertical="center"/>
    </xf>
    <xf numFmtId="167" fontId="16" fillId="2" borderId="0" applyAlignment="1" pivotButton="0" quotePrefix="0" xfId="15">
      <alignment vertical="center"/>
    </xf>
    <xf numFmtId="165" fontId="9" fillId="2" borderId="0" applyAlignment="1" pivotButton="0" quotePrefix="0" xfId="15">
      <alignment vertical="center"/>
    </xf>
    <xf numFmtId="167" fontId="16" fillId="2" borderId="10" applyAlignment="1" pivotButton="0" quotePrefix="0" xfId="15">
      <alignment vertical="center"/>
    </xf>
    <xf numFmtId="168" fontId="12" fillId="2" borderId="0" applyAlignment="1" pivotButton="0" quotePrefix="0" xfId="2">
      <alignment horizontal="left" vertical="center"/>
    </xf>
    <xf numFmtId="0" fontId="9" fillId="0" borderId="0" pivotButton="0" quotePrefix="0" xfId="0"/>
    <xf numFmtId="0" fontId="2" fillId="0" borderId="1" applyAlignment="1" pivotButton="0" quotePrefix="0" xfId="10">
      <alignment vertical="center"/>
    </xf>
    <xf numFmtId="164" fontId="2" fillId="0" borderId="1" applyAlignment="1" pivotButton="0" quotePrefix="0" xfId="10">
      <alignment horizontal="right" vertical="center"/>
    </xf>
    <xf numFmtId="164" fontId="2" fillId="0" borderId="1" applyAlignment="1" pivotButton="0" quotePrefix="0" xfId="1">
      <alignment vertical="center"/>
    </xf>
    <xf numFmtId="164" fontId="2" fillId="0" borderId="0" applyAlignment="1" pivotButton="0" quotePrefix="0" xfId="1">
      <alignment vertical="center"/>
    </xf>
    <xf numFmtId="0" fontId="2" fillId="0" borderId="1" applyAlignment="1" pivotButton="0" quotePrefix="0" xfId="10">
      <alignment vertical="center" wrapText="1"/>
    </xf>
    <xf numFmtId="0" fontId="2" fillId="0" borderId="0" applyAlignment="1" pivotButton="0" quotePrefix="0" xfId="10">
      <alignment vertical="center"/>
    </xf>
    <xf numFmtId="0" fontId="2" fillId="0" borderId="1" applyAlignment="1" pivotButton="0" quotePrefix="0" xfId="10">
      <alignment horizontal="left" vertical="center" wrapText="1"/>
    </xf>
    <xf numFmtId="0" fontId="16" fillId="0" borderId="0" applyAlignment="1" pivotButton="0" quotePrefix="0" xfId="2">
      <alignment horizontal="center" vertical="center"/>
    </xf>
    <xf numFmtId="0" fontId="9" fillId="0" borderId="0" applyAlignment="1" pivotButton="0" quotePrefix="0" xfId="0">
      <alignment horizontal="left" vertical="top" wrapText="1"/>
    </xf>
    <xf numFmtId="0" fontId="12" fillId="0" borderId="0" applyAlignment="1" pivotButton="0" quotePrefix="0" xfId="3">
      <alignment horizontal="center" vertical="center" wrapText="1"/>
    </xf>
    <xf numFmtId="0" fontId="9" fillId="0" borderId="0" applyAlignment="1" pivotButton="0" quotePrefix="0" xfId="0">
      <alignment horizontal="left" vertical="center"/>
    </xf>
    <xf numFmtId="165" fontId="9" fillId="0" borderId="0" applyAlignment="1" pivotButton="0" quotePrefix="0" xfId="15">
      <alignment vertical="center"/>
    </xf>
    <xf numFmtId="167" fontId="16" fillId="0" borderId="0" applyAlignment="1" pivotButton="0" quotePrefix="0" xfId="15">
      <alignment vertical="center"/>
    </xf>
    <xf numFmtId="165" fontId="9" fillId="0" borderId="0" applyAlignment="1" pivotButton="0" quotePrefix="0" xfId="15">
      <alignment vertical="center"/>
    </xf>
    <xf numFmtId="165" fontId="11" fillId="0" borderId="0" pivotButton="0" quotePrefix="0" xfId="0"/>
    <xf numFmtId="167" fontId="9" fillId="0" borderId="0" applyAlignment="1" pivotButton="0" quotePrefix="0" xfId="15">
      <alignment horizontal="right" vertical="center"/>
    </xf>
    <xf numFmtId="167" fontId="9" fillId="0" borderId="0" applyAlignment="1" pivotButton="0" quotePrefix="0" xfId="15">
      <alignment vertical="center"/>
    </xf>
    <xf numFmtId="165" fontId="9" fillId="0" borderId="0" pivotButton="0" quotePrefix="0" xfId="0"/>
    <xf numFmtId="0" fontId="11" fillId="0" borderId="0" applyAlignment="1" pivotButton="0" quotePrefix="0" xfId="0">
      <alignment vertical="center"/>
    </xf>
    <xf numFmtId="0" fontId="11" fillId="0" borderId="0" applyAlignment="1" pivotButton="0" quotePrefix="0" xfId="0">
      <alignment horizontal="right" vertical="center"/>
    </xf>
    <xf numFmtId="165" fontId="11" fillId="0" borderId="0" applyAlignment="1" pivotButton="0" quotePrefix="0" xfId="0">
      <alignment horizontal="right" vertical="center"/>
    </xf>
    <xf numFmtId="165" fontId="34" fillId="0" borderId="0" applyAlignment="1" pivotButton="0" quotePrefix="0" xfId="1">
      <alignment horizontal="right" vertical="center"/>
    </xf>
    <xf numFmtId="165" fontId="11" fillId="0" borderId="0" applyAlignment="1" pivotButton="0" quotePrefix="0" xfId="1">
      <alignment horizontal="right" vertical="center"/>
    </xf>
    <xf numFmtId="0" fontId="26" fillId="0" borderId="0" applyAlignment="1" pivotButton="0" quotePrefix="0" xfId="0">
      <alignment vertical="center"/>
    </xf>
    <xf numFmtId="1" fontId="11" fillId="0" borderId="0" applyAlignment="1" pivotButton="0" quotePrefix="0" xfId="1">
      <alignment horizontal="right" vertical="center"/>
    </xf>
    <xf numFmtId="165" fontId="0" fillId="0" borderId="0" pivotButton="0" quotePrefix="0" xfId="0"/>
    <xf numFmtId="168" fontId="11" fillId="0" borderId="0" applyAlignment="1" pivotButton="0" quotePrefix="0" xfId="0">
      <alignment vertical="center"/>
    </xf>
    <xf numFmtId="165" fontId="16" fillId="2" borderId="10" applyAlignment="1" pivotButton="0" quotePrefix="0" xfId="15">
      <alignment vertical="center"/>
    </xf>
    <xf numFmtId="165" fontId="16" fillId="2" borderId="0" applyAlignment="1" pivotButton="0" quotePrefix="0" xfId="15">
      <alignment vertical="center"/>
    </xf>
    <xf numFmtId="165" fontId="9" fillId="0" borderId="0" applyAlignment="1" pivotButton="0" quotePrefix="0" xfId="15">
      <alignment horizontal="right" vertical="center"/>
    </xf>
    <xf numFmtId="0" fontId="20" fillId="0" borderId="0" applyAlignment="1" pivotButton="0" quotePrefix="0" xfId="2">
      <alignment vertical="center"/>
    </xf>
    <xf numFmtId="0" fontId="20" fillId="2" borderId="0" applyAlignment="1" pivotButton="0" quotePrefix="0" xfId="2">
      <alignment vertical="center"/>
    </xf>
    <xf numFmtId="0" fontId="22" fillId="4" borderId="14" applyAlignment="1" pivotButton="0" quotePrefix="0" xfId="12">
      <alignment horizontal="center" vertical="center"/>
    </xf>
    <xf numFmtId="0" fontId="22" fillId="4" borderId="12" applyAlignment="1" pivotButton="0" quotePrefix="0" xfId="12">
      <alignment horizontal="center" vertical="center"/>
    </xf>
    <xf numFmtId="0" fontId="24" fillId="0" borderId="6" applyAlignment="1" pivotButton="0" quotePrefix="0" xfId="10">
      <alignment horizontal="center" vertical="center"/>
    </xf>
    <xf numFmtId="0" fontId="22" fillId="4" borderId="0" applyAlignment="1" pivotButton="0" quotePrefix="0" xfId="12">
      <alignment horizontal="center" vertical="center"/>
    </xf>
    <xf numFmtId="0" fontId="22" fillId="3" borderId="4" applyAlignment="1" pivotButton="0" quotePrefix="0" xfId="10">
      <alignment horizontal="center" vertical="center"/>
    </xf>
    <xf numFmtId="0" fontId="22" fillId="3" borderId="3" applyAlignment="1" pivotButton="0" quotePrefix="0" xfId="10">
      <alignment horizontal="center" vertical="center"/>
    </xf>
    <xf numFmtId="0" fontId="22" fillId="3" borderId="4" applyAlignment="1" pivotButton="0" quotePrefix="0" xfId="12">
      <alignment horizontal="center" vertical="center" wrapText="1"/>
    </xf>
    <xf numFmtId="0" fontId="22" fillId="3" borderId="3" applyAlignment="1" pivotButton="0" quotePrefix="0" xfId="12">
      <alignment horizontal="center" vertical="center" wrapText="1"/>
    </xf>
    <xf numFmtId="0" fontId="22" fillId="3" borderId="12" applyAlignment="1" pivotButton="0" quotePrefix="0" xfId="12">
      <alignment horizontal="center" vertical="center" wrapText="1"/>
    </xf>
    <xf numFmtId="0" fontId="22" fillId="3" borderId="15" applyAlignment="1" pivotButton="0" quotePrefix="0" xfId="12">
      <alignment horizontal="center" vertical="center" wrapText="1"/>
    </xf>
    <xf numFmtId="0" fontId="22" fillId="0" borderId="1" applyAlignment="1" pivotButton="0" quotePrefix="0" xfId="10">
      <alignment horizontal="center" vertical="center" wrapText="1"/>
    </xf>
    <xf numFmtId="0" fontId="27" fillId="0" borderId="1" applyAlignment="1" pivotButton="0" quotePrefix="0" xfId="10">
      <alignment horizontal="center" vertical="center"/>
    </xf>
    <xf numFmtId="0" fontId="22" fillId="3" borderId="0" applyAlignment="1" pivotButton="0" quotePrefix="0" xfId="12">
      <alignment horizontal="center" vertical="center" wrapText="1"/>
    </xf>
    <xf numFmtId="0" fontId="22" fillId="3" borderId="2" applyAlignment="1" pivotButton="0" quotePrefix="0" xfId="12">
      <alignment horizontal="center" vertical="center" wrapText="1"/>
    </xf>
    <xf numFmtId="0" fontId="22" fillId="3" borderId="5" applyAlignment="1" pivotButton="0" quotePrefix="0" xfId="10">
      <alignment horizontal="center" vertical="center"/>
    </xf>
    <xf numFmtId="0" fontId="22" fillId="3" borderId="8" applyAlignment="1" pivotButton="0" quotePrefix="0" xfId="10">
      <alignment horizontal="center" vertical="center"/>
    </xf>
    <xf numFmtId="0" fontId="9" fillId="2" borderId="0" applyAlignment="1" pivotButton="0" quotePrefix="0" xfId="0">
      <alignment horizontal="left" indent="3"/>
    </xf>
    <xf numFmtId="168" fontId="12" fillId="2" borderId="10" applyAlignment="1" pivotButton="0" quotePrefix="0" xfId="2">
      <alignment horizontal="right" vertical="center"/>
    </xf>
    <xf numFmtId="168" fontId="12" fillId="2" borderId="0" applyAlignment="1" pivotButton="0" quotePrefix="0" xfId="2">
      <alignment horizontal="right" vertical="center"/>
    </xf>
    <xf numFmtId="168" fontId="12" fillId="0" borderId="0" applyAlignment="1" pivotButton="0" quotePrefix="0" xfId="2">
      <alignment horizontal="right" vertical="center"/>
    </xf>
    <xf numFmtId="0" fontId="9" fillId="2" borderId="4" applyAlignment="1" pivotButton="0" quotePrefix="0" xfId="0">
      <alignment horizontal="center" vertical="center" wrapText="1"/>
    </xf>
    <xf numFmtId="0" fontId="9" fillId="2" borderId="6" applyAlignment="1" pivotButton="0" quotePrefix="0" xfId="0">
      <alignment horizontal="center" vertical="center" wrapText="1"/>
    </xf>
    <xf numFmtId="0" fontId="9" fillId="2" borderId="7" applyAlignment="1" pivotButton="0" quotePrefix="0" xfId="0">
      <alignment horizontal="left" vertical="center"/>
    </xf>
    <xf numFmtId="0" fontId="9" fillId="2" borderId="5" applyAlignment="1" pivotButton="0" quotePrefix="0" xfId="0">
      <alignment horizontal="left" vertical="center"/>
    </xf>
    <xf numFmtId="0" fontId="9" fillId="2" borderId="6" applyAlignment="1" pivotButton="0" quotePrefix="0" xfId="0">
      <alignment horizontal="left" vertical="center"/>
    </xf>
    <xf numFmtId="165" fontId="9" fillId="2" borderId="0" applyAlignment="1" pivotButton="0" quotePrefix="0" xfId="0">
      <alignment horizontal="right" vertical="center"/>
    </xf>
    <xf numFmtId="0" fontId="33" fillId="2" borderId="0" applyAlignment="1" pivotButton="0" quotePrefix="0" xfId="0">
      <alignment horizontal="left" indent="3"/>
    </xf>
    <xf numFmtId="0" fontId="9" fillId="2" borderId="6" applyAlignment="1" pivotButton="0" quotePrefix="0" xfId="0">
      <alignment horizontal="left" indent="3"/>
    </xf>
    <xf numFmtId="165" fontId="9" fillId="2" borderId="10" applyAlignment="1" pivotButton="0" quotePrefix="0" xfId="0">
      <alignment horizontal="right" vertical="center"/>
    </xf>
    <xf numFmtId="165" fontId="9" fillId="2" borderId="11" applyAlignment="1" pivotButton="0" quotePrefix="0" xfId="0">
      <alignment horizontal="right" vertical="center"/>
    </xf>
    <xf numFmtId="165" fontId="9" fillId="2" borderId="6" applyAlignment="1" pivotButton="0" quotePrefix="0" xfId="0">
      <alignment horizontal="right" vertical="center"/>
    </xf>
    <xf numFmtId="0" fontId="38" fillId="2" borderId="0" applyAlignment="1" pivotButton="0" quotePrefix="0" xfId="2">
      <alignment horizontal="center" vertical="center"/>
    </xf>
    <xf numFmtId="0" fontId="11" fillId="2" borderId="0" applyAlignment="1" pivotButton="0" quotePrefix="0" xfId="0">
      <alignment horizontal="left" vertical="top" wrapText="1"/>
    </xf>
    <xf numFmtId="0" fontId="40" fillId="2" borderId="0" applyAlignment="1" pivotButton="0" quotePrefix="0" xfId="4">
      <alignment vertical="center"/>
    </xf>
    <xf numFmtId="0" fontId="9" fillId="2" borderId="4" applyAlignment="1" pivotButton="0" quotePrefix="0" xfId="5">
      <alignment horizontal="center" vertical="center"/>
    </xf>
    <xf numFmtId="0" fontId="13" fillId="2" borderId="9" applyAlignment="1" pivotButton="0" quotePrefix="0" xfId="5">
      <alignment horizontal="center" vertical="center"/>
    </xf>
    <xf numFmtId="0" fontId="13" fillId="2" borderId="4" applyAlignment="1" pivotButton="0" quotePrefix="0" xfId="5">
      <alignment horizontal="center" vertical="center"/>
    </xf>
    <xf numFmtId="0" fontId="13" fillId="2" borderId="3" applyAlignment="1" pivotButton="0" quotePrefix="0" xfId="5">
      <alignment horizontal="center" vertical="center"/>
    </xf>
    <xf numFmtId="0" fontId="9" fillId="2" borderId="5" applyAlignment="1" pivotButton="0" quotePrefix="0" xfId="6">
      <alignment horizontal="center" vertical="center" wrapText="1"/>
    </xf>
    <xf numFmtId="0" fontId="9" fillId="2" borderId="8" applyAlignment="1" pivotButton="0" quotePrefix="0" xfId="6">
      <alignment horizontal="center" vertical="center" wrapText="1"/>
    </xf>
    <xf numFmtId="0" fontId="9" fillId="2" borderId="7" applyAlignment="1" pivotButton="0" quotePrefix="0" xfId="6">
      <alignment horizontal="center" vertical="center" wrapText="1"/>
    </xf>
    <xf numFmtId="0" fontId="9" fillId="2" borderId="7" applyAlignment="1" pivotButton="0" quotePrefix="0" xfId="4">
      <alignment horizontal="center" vertical="center"/>
    </xf>
    <xf numFmtId="0" fontId="9" fillId="2" borderId="5" applyAlignment="1" pivotButton="0" quotePrefix="0" xfId="4">
      <alignment horizontal="center" vertical="center"/>
    </xf>
    <xf numFmtId="0" fontId="9" fillId="2" borderId="0" applyAlignment="1" pivotButton="0" quotePrefix="0" xfId="5">
      <alignment horizontal="center" vertical="center"/>
    </xf>
    <xf numFmtId="0" fontId="13" fillId="2" borderId="10" applyAlignment="1" pivotButton="0" quotePrefix="0" xfId="5">
      <alignment horizontal="center" vertical="center"/>
    </xf>
    <xf numFmtId="0" fontId="13" fillId="2" borderId="0" applyAlignment="1" pivotButton="0" quotePrefix="0" xfId="5">
      <alignment horizontal="center" vertical="center"/>
    </xf>
    <xf numFmtId="0" fontId="13" fillId="2" borderId="2" applyAlignment="1" pivotButton="0" quotePrefix="0" xfId="5">
      <alignment horizontal="center" vertical="center"/>
    </xf>
    <xf numFmtId="0" fontId="9" fillId="2" borderId="8" applyAlignment="1" pivotButton="0" quotePrefix="0" xfId="4">
      <alignment horizontal="center" vertical="center"/>
    </xf>
    <xf numFmtId="0" fontId="9" fillId="2" borderId="1" applyAlignment="1" pivotButton="0" quotePrefix="0" xfId="4">
      <alignment horizontal="center" vertical="center"/>
    </xf>
    <xf numFmtId="0" fontId="9" fillId="2" borderId="5" applyAlignment="1" pivotButton="0" quotePrefix="0" xfId="4">
      <alignment horizontal="center" vertical="center"/>
    </xf>
    <xf numFmtId="0" fontId="9" fillId="2" borderId="6" applyAlignment="1" pivotButton="0" quotePrefix="0" xfId="5">
      <alignment horizontal="center" vertical="center"/>
    </xf>
    <xf numFmtId="0" fontId="13" fillId="2" borderId="11" applyAlignment="1" pivotButton="0" quotePrefix="0" xfId="5">
      <alignment horizontal="center" vertical="center"/>
    </xf>
    <xf numFmtId="0" fontId="13" fillId="2" borderId="6" applyAlignment="1" pivotButton="0" quotePrefix="0" xfId="5">
      <alignment horizontal="center" vertical="center"/>
    </xf>
    <xf numFmtId="0" fontId="12" fillId="2" borderId="5" applyAlignment="1" pivotButton="0" quotePrefix="0" xfId="4">
      <alignment horizontal="left" vertical="center" wrapText="1"/>
    </xf>
    <xf numFmtId="0" fontId="16" fillId="2" borderId="0" applyAlignment="1" pivotButton="0" quotePrefix="0" xfId="4">
      <alignment vertical="center"/>
    </xf>
    <xf numFmtId="0" fontId="17" fillId="2" borderId="0" applyAlignment="1" pivotButton="0" quotePrefix="0" xfId="4">
      <alignment vertical="center"/>
    </xf>
    <xf numFmtId="0" fontId="17" fillId="2" borderId="3" applyAlignment="1" pivotButton="0" quotePrefix="0" xfId="4">
      <alignment vertical="center"/>
    </xf>
    <xf numFmtId="168" fontId="16" fillId="2" borderId="0" applyAlignment="1" pivotButton="0" quotePrefix="0" xfId="1">
      <alignment horizontal="right" vertical="center"/>
    </xf>
    <xf numFmtId="0" fontId="16" fillId="2" borderId="0" applyAlignment="1" pivotButton="0" quotePrefix="0" xfId="4">
      <alignment horizontal="left" vertical="center"/>
    </xf>
    <xf numFmtId="0" fontId="17" fillId="2" borderId="0" applyAlignment="1" pivotButton="0" quotePrefix="0" xfId="4">
      <alignment horizontal="left" vertical="center"/>
    </xf>
    <xf numFmtId="0" fontId="17" fillId="2" borderId="2" applyAlignment="1" pivotButton="0" quotePrefix="0" xfId="4">
      <alignment horizontal="left" vertical="center"/>
    </xf>
    <xf numFmtId="0" fontId="9" fillId="2" borderId="0" applyAlignment="1" pivotButton="0" quotePrefix="0" xfId="4">
      <alignment horizontal="left" vertical="center"/>
    </xf>
    <xf numFmtId="0" fontId="13" fillId="2" borderId="0" applyAlignment="1" pivotButton="0" quotePrefix="0" xfId="4">
      <alignment horizontal="left" vertical="center"/>
    </xf>
    <xf numFmtId="0" fontId="13" fillId="2" borderId="2" applyAlignment="1" pivotButton="0" quotePrefix="0" xfId="4">
      <alignment horizontal="left" vertical="center"/>
    </xf>
    <xf numFmtId="168" fontId="9" fillId="2" borderId="0" applyAlignment="1" pivotButton="0" quotePrefix="0" xfId="1">
      <alignment horizontal="right" vertical="center"/>
    </xf>
    <xf numFmtId="0" fontId="9" fillId="2" borderId="0" applyAlignment="1" pivotButton="0" quotePrefix="0" xfId="4">
      <alignment vertical="center"/>
    </xf>
    <xf numFmtId="0" fontId="13" fillId="2" borderId="0" applyAlignment="1" pivotButton="0" quotePrefix="0" xfId="4">
      <alignment vertical="center"/>
    </xf>
    <xf numFmtId="0" fontId="13" fillId="2" borderId="2" applyAlignment="1" pivotButton="0" quotePrefix="0" xfId="4">
      <alignment horizontal="center" vertical="center"/>
    </xf>
    <xf numFmtId="0" fontId="17" fillId="2" borderId="2" applyAlignment="1" pivotButton="0" quotePrefix="0" xfId="4">
      <alignment vertical="center"/>
    </xf>
    <xf numFmtId="0" fontId="9" fillId="2" borderId="0" applyAlignment="1" pivotButton="0" quotePrefix="0" xfId="4">
      <alignment horizontal="center" vertical="center"/>
    </xf>
    <xf numFmtId="0" fontId="13" fillId="2" borderId="0" applyAlignment="1" pivotButton="0" quotePrefix="0" xfId="4">
      <alignment horizontal="left" vertical="center"/>
    </xf>
    <xf numFmtId="0" fontId="13" fillId="2" borderId="2" applyAlignment="1" pivotButton="0" quotePrefix="0" xfId="4">
      <alignment vertical="center"/>
    </xf>
    <xf numFmtId="0" fontId="9" fillId="2" borderId="0" applyAlignment="1" pivotButton="0" quotePrefix="0" xfId="4">
      <alignment horizontal="left" vertical="center"/>
    </xf>
    <xf numFmtId="0" fontId="16" fillId="2" borderId="0" applyAlignment="1" pivotButton="0" quotePrefix="0" xfId="4">
      <alignment horizontal="left" vertical="center" wrapText="1"/>
    </xf>
    <xf numFmtId="0" fontId="17" fillId="2" borderId="0" applyAlignment="1" pivotButton="0" quotePrefix="0" xfId="4">
      <alignment horizontal="left" vertical="center" wrapText="1"/>
    </xf>
    <xf numFmtId="0" fontId="17" fillId="2" borderId="2" applyAlignment="1" pivotButton="0" quotePrefix="0" xfId="4">
      <alignment horizontal="left" vertical="center" wrapText="1"/>
    </xf>
    <xf numFmtId="0" fontId="9" fillId="0" borderId="0" applyAlignment="1" pivotButton="0" quotePrefix="0" xfId="0">
      <alignment vertical="center"/>
    </xf>
    <xf numFmtId="0" fontId="16" fillId="2" borderId="0" applyAlignment="1" pivotButton="0" quotePrefix="0" xfId="4">
      <alignment horizontal="center" vertical="center" wrapText="1"/>
    </xf>
    <xf numFmtId="167" fontId="16" fillId="2" borderId="0" applyAlignment="1" pivotButton="0" quotePrefix="0" xfId="1">
      <alignment horizontal="right" vertical="center"/>
    </xf>
    <xf numFmtId="168" fontId="16" fillId="2" borderId="10" applyAlignment="1" pivotButton="0" quotePrefix="0" xfId="1">
      <alignment horizontal="right" vertical="center"/>
    </xf>
    <xf numFmtId="2" fontId="16" fillId="2" borderId="0" applyAlignment="1" pivotButton="0" quotePrefix="0" xfId="4">
      <alignment horizontal="left" vertical="center"/>
    </xf>
    <xf numFmtId="2" fontId="17" fillId="2" borderId="0" applyAlignment="1" pivotButton="0" quotePrefix="0" xfId="4">
      <alignment horizontal="left" vertical="center"/>
    </xf>
    <xf numFmtId="165" fontId="16" fillId="2" borderId="0" applyAlignment="1" pivotButton="0" quotePrefix="0" xfId="1">
      <alignment horizontal="right" vertical="center"/>
    </xf>
    <xf numFmtId="167" fontId="9" fillId="2" borderId="0" applyAlignment="1" pivotButton="0" quotePrefix="0" xfId="1">
      <alignment horizontal="right" vertical="center"/>
    </xf>
    <xf numFmtId="168" fontId="9" fillId="2" borderId="10" applyAlignment="1" pivotButton="0" quotePrefix="0" xfId="1">
      <alignment horizontal="right" vertical="center"/>
    </xf>
    <xf numFmtId="2" fontId="9" fillId="2" borderId="0" applyAlignment="1" pivotButton="0" quotePrefix="0" xfId="4">
      <alignment horizontal="left" vertical="center" wrapText="1"/>
    </xf>
    <xf numFmtId="2" fontId="13" fillId="2" borderId="0" applyAlignment="1" pivotButton="0" quotePrefix="0" xfId="4">
      <alignment vertical="center"/>
    </xf>
    <xf numFmtId="2" fontId="9" fillId="2" borderId="0" applyAlignment="1" pivotButton="0" quotePrefix="0" xfId="4">
      <alignment horizontal="left" vertical="center"/>
    </xf>
    <xf numFmtId="2" fontId="13" fillId="2" borderId="0" applyAlignment="1" pivotButton="0" quotePrefix="0" xfId="4">
      <alignment horizontal="left" vertical="center"/>
    </xf>
    <xf numFmtId="167" fontId="13" fillId="2" borderId="0" applyAlignment="1" pivotButton="0" quotePrefix="0" xfId="1">
      <alignment horizontal="left" vertical="center"/>
    </xf>
    <xf numFmtId="167" fontId="9" fillId="2" borderId="0" applyAlignment="1" pivotButton="0" quotePrefix="0" xfId="1">
      <alignment horizontal="left" vertical="center"/>
    </xf>
    <xf numFmtId="2" fontId="17" fillId="2" borderId="0" applyAlignment="1" pivotButton="0" quotePrefix="0" xfId="4">
      <alignment horizontal="left" vertical="center" wrapText="1"/>
    </xf>
    <xf numFmtId="2" fontId="17" fillId="2" borderId="0" applyAlignment="1" pivotButton="0" quotePrefix="0" xfId="4">
      <alignment horizontal="left" vertical="center" wrapText="1"/>
    </xf>
    <xf numFmtId="165" fontId="9" fillId="2" borderId="0" applyAlignment="1" pivotButton="0" quotePrefix="0" xfId="1">
      <alignment horizontal="right" vertical="center"/>
    </xf>
    <xf numFmtId="165" fontId="9" fillId="2" borderId="10" applyAlignment="1" pivotButton="0" quotePrefix="0" xfId="1">
      <alignment horizontal="right" vertical="center"/>
    </xf>
    <xf numFmtId="168" fontId="16" fillId="2" borderId="0" applyAlignment="1" pivotButton="0" quotePrefix="0" xfId="1">
      <alignment horizontal="right" vertical="center"/>
    </xf>
    <xf numFmtId="168" fontId="9" fillId="2" borderId="0" applyAlignment="1" pivotButton="0" quotePrefix="0" xfId="1">
      <alignment horizontal="right" vertical="center"/>
    </xf>
    <xf numFmtId="0" fontId="17" fillId="2" borderId="6" applyAlignment="1" pivotButton="0" quotePrefix="0" xfId="4">
      <alignment vertical="center"/>
    </xf>
    <xf numFmtId="0" fontId="9" fillId="2" borderId="6" applyAlignment="1" pivotButton="0" quotePrefix="0" xfId="4">
      <alignment horizontal="left" vertical="center"/>
    </xf>
    <xf numFmtId="0" fontId="13" fillId="2" borderId="6" applyAlignment="1" pivotButton="0" quotePrefix="0" xfId="4">
      <alignment horizontal="left" vertical="center"/>
    </xf>
    <xf numFmtId="165" fontId="9" fillId="2" borderId="11" applyAlignment="1" pivotButton="0" quotePrefix="0" xfId="1">
      <alignment horizontal="right" vertical="center"/>
    </xf>
    <xf numFmtId="165" fontId="9" fillId="2" borderId="6" applyAlignment="1" pivotButton="0" quotePrefix="0" xfId="1">
      <alignment horizontal="right" vertical="center"/>
    </xf>
    <xf numFmtId="0" fontId="9" fillId="2" borderId="0" pivotButton="0" quotePrefix="0" xfId="4"/>
    <xf numFmtId="0" fontId="0" fillId="0" borderId="23" pivotButton="0" quotePrefix="0" xfId="0"/>
    <xf numFmtId="0" fontId="0" fillId="0" borderId="24" pivotButton="0" quotePrefix="0" xfId="0"/>
    <xf numFmtId="0" fontId="0" fillId="0" borderId="19" pivotButton="0" quotePrefix="0" xfId="0"/>
    <xf numFmtId="0" fontId="0" fillId="0" borderId="25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6" pivotButton="0" quotePrefix="0" xfId="0"/>
    <xf numFmtId="0" fontId="0" fillId="0" borderId="26" pivotButton="0" quotePrefix="0" xfId="0"/>
    <xf numFmtId="0" fontId="0" fillId="0" borderId="3" pivotButton="0" quotePrefix="0" xfId="0"/>
    <xf numFmtId="0" fontId="0" fillId="0" borderId="15" pivotButton="0" quotePrefix="0" xfId="0"/>
    <xf numFmtId="0" fontId="0" fillId="0" borderId="12" pivotButton="0" quotePrefix="0" xfId="0"/>
    <xf numFmtId="0" fontId="22" fillId="4" borderId="27" applyAlignment="1" pivotButton="0" quotePrefix="0" xfId="12">
      <alignment horizontal="center" vertical="center"/>
    </xf>
    <xf numFmtId="166" fontId="30" fillId="0" borderId="0" pivotButton="0" quotePrefix="0" xfId="0"/>
    <xf numFmtId="0" fontId="0" fillId="0" borderId="8" pivotButton="0" quotePrefix="0" xfId="0"/>
    <xf numFmtId="0" fontId="0" fillId="0" borderId="2" pivotButton="0" quotePrefix="0" xfId="0"/>
    <xf numFmtId="0" fontId="9" fillId="2" borderId="5" applyAlignment="1" pivotButton="0" quotePrefix="0" xfId="0">
      <alignment horizontal="center" vertical="center" wrapText="1"/>
    </xf>
    <xf numFmtId="0" fontId="0" fillId="0" borderId="4" pivotButton="0" quotePrefix="0" xfId="0"/>
    <xf numFmtId="0" fontId="0" fillId="0" borderId="5" pivotButton="0" quotePrefix="0" xfId="0"/>
    <xf numFmtId="2" fontId="43" fillId="2" borderId="10" applyAlignment="1" pivotButton="0" quotePrefix="0" xfId="0">
      <alignment vertical="center"/>
    </xf>
    <xf numFmtId="2" fontId="43" fillId="2" borderId="0" applyAlignment="1" pivotButton="0" quotePrefix="0" xfId="0">
      <alignment vertical="center"/>
    </xf>
    <xf numFmtId="167" fontId="16" fillId="2" borderId="0" applyAlignment="1" pivotButton="0" quotePrefix="0" xfId="15">
      <alignment vertical="center"/>
    </xf>
    <xf numFmtId="167" fontId="16" fillId="0" borderId="0" applyAlignment="1" pivotButton="0" quotePrefix="0" xfId="15">
      <alignment vertical="center"/>
    </xf>
    <xf numFmtId="167" fontId="16" fillId="2" borderId="10" applyAlignment="1" pivotButton="0" quotePrefix="0" xfId="15">
      <alignment vertical="center"/>
    </xf>
    <xf numFmtId="168" fontId="12" fillId="2" borderId="0" applyAlignment="1" pivotButton="0" quotePrefix="0" xfId="2">
      <alignment horizontal="left" vertical="center"/>
    </xf>
    <xf numFmtId="168" fontId="12" fillId="2" borderId="10" applyAlignment="1" pivotButton="0" quotePrefix="0" xfId="2">
      <alignment horizontal="right" vertical="center"/>
    </xf>
    <xf numFmtId="168" fontId="12" fillId="2" borderId="0" applyAlignment="1" pivotButton="0" quotePrefix="0" xfId="2">
      <alignment horizontal="right" vertical="center"/>
    </xf>
    <xf numFmtId="168" fontId="12" fillId="0" borderId="0" applyAlignment="1" pivotButton="0" quotePrefix="0" xfId="2">
      <alignment horizontal="right" vertical="center"/>
    </xf>
    <xf numFmtId="0" fontId="0" fillId="0" borderId="10" pivotButton="0" quotePrefix="0" xfId="0"/>
    <xf numFmtId="167" fontId="9" fillId="0" borderId="0" applyAlignment="1" pivotButton="0" quotePrefix="0" xfId="15">
      <alignment horizontal="right" vertical="center"/>
    </xf>
    <xf numFmtId="167" fontId="9" fillId="0" borderId="0" applyAlignment="1" pivotButton="0" quotePrefix="0" xfId="15">
      <alignment vertical="center"/>
    </xf>
    <xf numFmtId="0" fontId="0" fillId="0" borderId="11" pivotButton="0" quotePrefix="0" xfId="0"/>
    <xf numFmtId="0" fontId="9" fillId="2" borderId="5" applyAlignment="1" pivotButton="0" quotePrefix="0" xfId="5">
      <alignment horizontal="center" vertical="center"/>
    </xf>
    <xf numFmtId="0" fontId="13" fillId="2" borderId="7" applyAlignment="1" pivotButton="0" quotePrefix="0" xfId="5">
      <alignment horizontal="center" vertical="center"/>
    </xf>
    <xf numFmtId="0" fontId="9" fillId="2" borderId="28" applyAlignment="1" pivotButton="0" quotePrefix="0" xfId="6">
      <alignment horizontal="center" vertical="center" wrapText="1"/>
    </xf>
    <xf numFmtId="168" fontId="16" fillId="2" borderId="0" applyAlignment="1" pivotButton="0" quotePrefix="0" xfId="1">
      <alignment horizontal="right" vertical="center"/>
    </xf>
    <xf numFmtId="168" fontId="9" fillId="2" borderId="0" applyAlignment="1" pivotButton="0" quotePrefix="0" xfId="1">
      <alignment horizontal="right" vertical="center"/>
    </xf>
    <xf numFmtId="167" fontId="16" fillId="2" borderId="0" applyAlignment="1" pivotButton="0" quotePrefix="0" xfId="1">
      <alignment horizontal="right" vertical="center"/>
    </xf>
    <xf numFmtId="168" fontId="16" fillId="2" borderId="10" applyAlignment="1" pivotButton="0" quotePrefix="0" xfId="1">
      <alignment horizontal="right" vertical="center"/>
    </xf>
    <xf numFmtId="167" fontId="9" fillId="2" borderId="0" applyAlignment="1" pivotButton="0" quotePrefix="0" xfId="1">
      <alignment horizontal="right" vertical="center"/>
    </xf>
    <xf numFmtId="168" fontId="9" fillId="2" borderId="10" applyAlignment="1" pivotButton="0" quotePrefix="0" xfId="1">
      <alignment horizontal="right" vertical="center"/>
    </xf>
    <xf numFmtId="168" fontId="11" fillId="0" borderId="0" applyAlignment="1" pivotButton="0" quotePrefix="0" xfId="0">
      <alignment vertical="center"/>
    </xf>
    <xf numFmtId="167" fontId="13" fillId="2" borderId="0" applyAlignment="1" pivotButton="0" quotePrefix="0" xfId="1">
      <alignment horizontal="left" vertical="center"/>
    </xf>
    <xf numFmtId="167" fontId="9" fillId="2" borderId="0" applyAlignment="1" pivotButton="0" quotePrefix="0" xfId="1">
      <alignment horizontal="left" vertical="center"/>
    </xf>
  </cellXfs>
  <cellStyles count="29">
    <cellStyle name="Normal" xfId="0" builtinId="0"/>
    <cellStyle name="Comma" xfId="1" builtinId="3"/>
    <cellStyle name="Normal 5 2" xfId="2"/>
    <cellStyle name="Normal 5 3" xfId="3"/>
    <cellStyle name="Normal 2 5" xfId="4"/>
    <cellStyle name="Normal 2 2" xfId="5"/>
    <cellStyle name="Currency 2 2" xfId="6"/>
    <cellStyle name="Normal 2" xfId="7"/>
    <cellStyle name="Comma 2" xfId="8"/>
    <cellStyle name="Normal 4 2" xfId="9"/>
    <cellStyle name="Normal 3" xfId="10"/>
    <cellStyle name="Comma 3" xfId="11"/>
    <cellStyle name="Normal 3 38" xfId="12"/>
    <cellStyle name="Comma 3 2" xfId="13"/>
    <cellStyle name="Normal 4" xfId="14"/>
    <cellStyle name="Comma 4" xfId="15"/>
    <cellStyle name="Normal 3 3" xfId="16"/>
    <cellStyle name="Comma 13" xfId="17"/>
    <cellStyle name="Normal 5 3 2" xfId="18"/>
    <cellStyle name="Normal 2 5 2" xfId="19"/>
    <cellStyle name="Currency 2 2 2" xfId="20"/>
    <cellStyle name="Normal 2 3" xfId="21"/>
    <cellStyle name="Comma 2 2" xfId="22"/>
    <cellStyle name="Normal 4 2 2" xfId="23"/>
    <cellStyle name="Normal 3 2" xfId="24"/>
    <cellStyle name="Comma 3 3" xfId="25"/>
    <cellStyle name="Normal 3 38 2" xfId="26"/>
    <cellStyle name="Comma 3 2 2" xfId="27"/>
    <cellStyle name="Comma 4 2" xfId="28"/>
  </cellStyles>
  <tableStyles count="0" defaultTableStyle="TableStyleMedium9" defaultPivotStyle="PivotStyleMedium4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externalLink" Target="/xl/externalLinks/externalLink1.xml" Id="rId4"/><Relationship Type="http://schemas.openxmlformats.org/officeDocument/2006/relationships/externalLink" Target="/xl/externalLinks/externalLink2.xml" Id="rId5"/><Relationship Type="http://schemas.openxmlformats.org/officeDocument/2006/relationships/externalLink" Target="/xl/externalLinks/externalLink3.xml" Id="rId6"/><Relationship Type="http://schemas.openxmlformats.org/officeDocument/2006/relationships/externalLink" Target="/xl/externalLinks/externalLink4.xml" Id="rId7"/><Relationship Type="http://schemas.openxmlformats.org/officeDocument/2006/relationships/externalLink" Target="/xl/externalLinks/externalLink5.xml" Id="rId8"/><Relationship Type="http://schemas.openxmlformats.org/officeDocument/2006/relationships/externalLink" Target="/xl/externalLinks/externalLink6.xml" Id="rId9"/><Relationship Type="http://schemas.openxmlformats.org/officeDocument/2006/relationships/externalLink" Target="/xl/externalLinks/externalLink7.xml" Id="rId10"/><Relationship Type="http://schemas.openxmlformats.org/officeDocument/2006/relationships/externalLink" Target="/xl/externalLinks/externalLink8.xml" Id="rId11"/><Relationship Type="http://schemas.openxmlformats.org/officeDocument/2006/relationships/externalLink" Target="/xl/externalLinks/externalLink9.xml" Id="rId12"/><Relationship Type="http://schemas.openxmlformats.org/officeDocument/2006/relationships/externalLink" Target="/xl/externalLinks/externalLink10.xml" Id="rId13"/><Relationship Type="http://schemas.openxmlformats.org/officeDocument/2006/relationships/externalLink" Target="/xl/externalLinks/externalLink11.xml" Id="rId14"/><Relationship Type="http://schemas.openxmlformats.org/officeDocument/2006/relationships/externalLink" Target="/xl/externalLinks/externalLink12.xml" Id="rId15"/><Relationship Type="http://schemas.openxmlformats.org/officeDocument/2006/relationships/externalLink" Target="/xl/externalLinks/externalLink13.xml" Id="rId16"/><Relationship Type="http://schemas.openxmlformats.org/officeDocument/2006/relationships/externalLink" Target="/xl/externalLinks/externalLink14.xml" Id="rId17"/><Relationship Type="http://schemas.openxmlformats.org/officeDocument/2006/relationships/externalLink" Target="/xl/externalLinks/externalLink15.xml" Id="rId18"/><Relationship Type="http://schemas.openxmlformats.org/officeDocument/2006/relationships/externalLink" Target="/xl/externalLinks/externalLink16.xml" Id="rId19"/><Relationship Type="http://schemas.openxmlformats.org/officeDocument/2006/relationships/externalLink" Target="/xl/externalLinks/externalLink17.xml" Id="rId20"/><Relationship Type="http://schemas.openxmlformats.org/officeDocument/2006/relationships/externalLink" Target="/xl/externalLinks/externalLink18.xml" Id="rId21"/><Relationship Type="http://schemas.openxmlformats.org/officeDocument/2006/relationships/externalLink" Target="/xl/externalLinks/externalLink19.xml" Id="rId22"/><Relationship Type="http://schemas.openxmlformats.org/officeDocument/2006/relationships/externalLink" Target="/xl/externalLinks/externalLink20.xml" Id="rId23"/><Relationship Type="http://schemas.openxmlformats.org/officeDocument/2006/relationships/externalLink" Target="/xl/externalLinks/externalLink21.xml" Id="rId24"/><Relationship Type="http://schemas.openxmlformats.org/officeDocument/2006/relationships/externalLink" Target="/xl/externalLinks/externalLink22.xml" Id="rId25"/><Relationship Type="http://schemas.openxmlformats.org/officeDocument/2006/relationships/externalLink" Target="/xl/externalLinks/externalLink23.xml" Id="rId26"/><Relationship Type="http://schemas.openxmlformats.org/officeDocument/2006/relationships/externalLink" Target="/xl/externalLinks/externalLink24.xml" Id="rId27"/><Relationship Type="http://schemas.openxmlformats.org/officeDocument/2006/relationships/externalLink" Target="/xl/externalLinks/externalLink25.xml" Id="rId28"/><Relationship Type="http://schemas.openxmlformats.org/officeDocument/2006/relationships/externalLink" Target="/xl/externalLinks/externalLink26.xml" Id="rId29"/><Relationship Type="http://schemas.openxmlformats.org/officeDocument/2006/relationships/externalLink" Target="/xl/externalLinks/externalLink27.xml" Id="rId30"/><Relationship Type="http://schemas.openxmlformats.org/officeDocument/2006/relationships/externalLink" Target="/xl/externalLinks/externalLink28.xml" Id="rId31"/><Relationship Type="http://schemas.openxmlformats.org/officeDocument/2006/relationships/externalLink" Target="/xl/externalLinks/externalLink29.xml" Id="rId32"/><Relationship Type="http://schemas.openxmlformats.org/officeDocument/2006/relationships/externalLink" Target="/xl/externalLinks/externalLink30.xml" Id="rId33"/><Relationship Type="http://schemas.openxmlformats.org/officeDocument/2006/relationships/externalLink" Target="/xl/externalLinks/externalLink31.xml" Id="rId34"/><Relationship Type="http://schemas.openxmlformats.org/officeDocument/2006/relationships/externalLink" Target="/xl/externalLinks/externalLink32.xml" Id="rId35"/><Relationship Type="http://schemas.openxmlformats.org/officeDocument/2006/relationships/externalLink" Target="/xl/externalLinks/externalLink33.xml" Id="rId36"/><Relationship Type="http://schemas.openxmlformats.org/officeDocument/2006/relationships/externalLink" Target="/xl/externalLinks/externalLink34.xml" Id="rId37"/><Relationship Type="http://schemas.openxmlformats.org/officeDocument/2006/relationships/externalLink" Target="/xl/externalLinks/externalLink35.xml" Id="rId38"/><Relationship Type="http://schemas.openxmlformats.org/officeDocument/2006/relationships/externalLink" Target="/xl/externalLinks/externalLink36.xml" Id="rId39"/><Relationship Type="http://schemas.openxmlformats.org/officeDocument/2006/relationships/externalLink" Target="/xl/externalLinks/externalLink37.xml" Id="rId40"/><Relationship Type="http://schemas.openxmlformats.org/officeDocument/2006/relationships/externalLink" Target="/xl/externalLinks/externalLink38.xml" Id="rId41"/><Relationship Type="http://schemas.openxmlformats.org/officeDocument/2006/relationships/externalLink" Target="/xl/externalLinks/externalLink39.xml" Id="rId42"/><Relationship Type="http://schemas.openxmlformats.org/officeDocument/2006/relationships/externalLink" Target="/xl/externalLinks/externalLink40.xml" Id="rId43"/><Relationship Type="http://schemas.openxmlformats.org/officeDocument/2006/relationships/externalLink" Target="/xl/externalLinks/externalLink41.xml" Id="rId44"/><Relationship Type="http://schemas.openxmlformats.org/officeDocument/2006/relationships/externalLink" Target="/xl/externalLinks/externalLink42.xml" Id="rId45"/><Relationship Type="http://schemas.openxmlformats.org/officeDocument/2006/relationships/externalLink" Target="/xl/externalLinks/externalLink43.xml" Id="rId46"/><Relationship Type="http://schemas.openxmlformats.org/officeDocument/2006/relationships/externalLink" Target="/xl/externalLinks/externalLink44.xml" Id="rId47"/><Relationship Type="http://schemas.openxmlformats.org/officeDocument/2006/relationships/externalLink" Target="/xl/externalLinks/externalLink45.xml" Id="rId48"/><Relationship Type="http://schemas.openxmlformats.org/officeDocument/2006/relationships/externalLink" Target="/xl/externalLinks/externalLink46.xml" Id="rId49"/><Relationship Type="http://schemas.openxmlformats.org/officeDocument/2006/relationships/externalLink" Target="/xl/externalLinks/externalLink47.xml" Id="rId50"/><Relationship Type="http://schemas.openxmlformats.org/officeDocument/2006/relationships/externalLink" Target="/xl/externalLinks/externalLink48.xml" Id="rId51"/><Relationship Type="http://schemas.openxmlformats.org/officeDocument/2006/relationships/externalLink" Target="/xl/externalLinks/externalLink49.xml" Id="rId52"/><Relationship Type="http://schemas.openxmlformats.org/officeDocument/2006/relationships/externalLink" Target="/xl/externalLinks/externalLink50.xml" Id="rId53"/><Relationship Type="http://schemas.openxmlformats.org/officeDocument/2006/relationships/externalLink" Target="/xl/externalLinks/externalLink51.xml" Id="rId54"/><Relationship Type="http://schemas.openxmlformats.org/officeDocument/2006/relationships/externalLink" Target="/xl/externalLinks/externalLink52.xml" Id="rId55"/><Relationship Type="http://schemas.openxmlformats.org/officeDocument/2006/relationships/externalLink" Target="/xl/externalLinks/externalLink53.xml" Id="rId56"/><Relationship Type="http://schemas.openxmlformats.org/officeDocument/2006/relationships/externalLink" Target="/xl/externalLinks/externalLink54.xml" Id="rId57"/><Relationship Type="http://schemas.openxmlformats.org/officeDocument/2006/relationships/externalLink" Target="/xl/externalLinks/externalLink55.xml" Id="rId58"/><Relationship Type="http://schemas.openxmlformats.org/officeDocument/2006/relationships/externalLink" Target="/xl/externalLinks/externalLink56.xml" Id="rId59"/><Relationship Type="http://schemas.openxmlformats.org/officeDocument/2006/relationships/externalLink" Target="/xl/externalLinks/externalLink57.xml" Id="rId60"/><Relationship Type="http://schemas.openxmlformats.org/officeDocument/2006/relationships/externalLink" Target="/xl/externalLinks/externalLink58.xml" Id="rId61"/><Relationship Type="http://schemas.openxmlformats.org/officeDocument/2006/relationships/externalLink" Target="/xl/externalLinks/externalLink59.xml" Id="rId62"/><Relationship Type="http://schemas.openxmlformats.org/officeDocument/2006/relationships/externalLink" Target="/xl/externalLinks/externalLink60.xml" Id="rId63"/><Relationship Type="http://schemas.openxmlformats.org/officeDocument/2006/relationships/externalLink" Target="/xl/externalLinks/externalLink61.xml" Id="rId64"/><Relationship Type="http://schemas.openxmlformats.org/officeDocument/2006/relationships/externalLink" Target="/xl/externalLinks/externalLink62.xml" Id="rId65"/><Relationship Type="http://schemas.openxmlformats.org/officeDocument/2006/relationships/externalLink" Target="/xl/externalLinks/externalLink63.xml" Id="rId66"/><Relationship Type="http://schemas.openxmlformats.org/officeDocument/2006/relationships/externalLink" Target="/xl/externalLinks/externalLink64.xml" Id="rId67"/><Relationship Type="http://schemas.openxmlformats.org/officeDocument/2006/relationships/externalLink" Target="/xl/externalLinks/externalLink65.xml" Id="rId68"/><Relationship Type="http://schemas.openxmlformats.org/officeDocument/2006/relationships/externalLink" Target="/xl/externalLinks/externalLink66.xml" Id="rId69"/><Relationship Type="http://schemas.openxmlformats.org/officeDocument/2006/relationships/externalLink" Target="/xl/externalLinks/externalLink67.xml" Id="rId70"/><Relationship Type="http://schemas.openxmlformats.org/officeDocument/2006/relationships/externalLink" Target="/xl/externalLinks/externalLink68.xml" Id="rId71"/><Relationship Type="http://schemas.openxmlformats.org/officeDocument/2006/relationships/externalLink" Target="/xl/externalLinks/externalLink69.xml" Id="rId72"/><Relationship Type="http://schemas.openxmlformats.org/officeDocument/2006/relationships/externalLink" Target="/xl/externalLinks/externalLink70.xml" Id="rId73"/><Relationship Type="http://schemas.openxmlformats.org/officeDocument/2006/relationships/externalLink" Target="/xl/externalLinks/externalLink71.xml" Id="rId74"/><Relationship Type="http://schemas.openxmlformats.org/officeDocument/2006/relationships/externalLink" Target="/xl/externalLinks/externalLink72.xml" Id="rId75"/><Relationship Type="http://schemas.openxmlformats.org/officeDocument/2006/relationships/externalLink" Target="/xl/externalLinks/externalLink73.xml" Id="rId76"/><Relationship Type="http://schemas.openxmlformats.org/officeDocument/2006/relationships/externalLink" Target="/xl/externalLinks/externalLink74.xml" Id="rId77"/><Relationship Type="http://schemas.openxmlformats.org/officeDocument/2006/relationships/externalLink" Target="/xl/externalLinks/externalLink75.xml" Id="rId78"/><Relationship Type="http://schemas.openxmlformats.org/officeDocument/2006/relationships/externalLink" Target="/xl/externalLinks/externalLink76.xml" Id="rId79"/><Relationship Type="http://schemas.openxmlformats.org/officeDocument/2006/relationships/externalLink" Target="/xl/externalLinks/externalLink77.xml" Id="rId80"/><Relationship Type="http://schemas.openxmlformats.org/officeDocument/2006/relationships/externalLink" Target="/xl/externalLinks/externalLink78.xml" Id="rId81"/><Relationship Type="http://schemas.openxmlformats.org/officeDocument/2006/relationships/externalLink" Target="/xl/externalLinks/externalLink79.xml" Id="rId82"/><Relationship Type="http://schemas.openxmlformats.org/officeDocument/2006/relationships/externalLink" Target="/xl/externalLinks/externalLink80.xml" Id="rId83"/><Relationship Type="http://schemas.openxmlformats.org/officeDocument/2006/relationships/externalLink" Target="/xl/externalLinks/externalLink81.xml" Id="rId84"/><Relationship Type="http://schemas.openxmlformats.org/officeDocument/2006/relationships/externalLink" Target="/xl/externalLinks/externalLink82.xml" Id="rId85"/><Relationship Type="http://schemas.openxmlformats.org/officeDocument/2006/relationships/externalLink" Target="/xl/externalLinks/externalLink83.xml" Id="rId86"/><Relationship Type="http://schemas.openxmlformats.org/officeDocument/2006/relationships/externalLink" Target="/xl/externalLinks/externalLink84.xml" Id="rId87"/><Relationship Type="http://schemas.openxmlformats.org/officeDocument/2006/relationships/externalLink" Target="/xl/externalLinks/externalLink85.xml" Id="rId88"/><Relationship Type="http://schemas.openxmlformats.org/officeDocument/2006/relationships/externalLink" Target="/xl/externalLinks/externalLink86.xml" Id="rId89"/><Relationship Type="http://schemas.openxmlformats.org/officeDocument/2006/relationships/externalLink" Target="/xl/externalLinks/externalLink87.xml" Id="rId90"/><Relationship Type="http://schemas.openxmlformats.org/officeDocument/2006/relationships/externalLink" Target="/xl/externalLinks/externalLink88.xml" Id="rId91"/><Relationship Type="http://schemas.openxmlformats.org/officeDocument/2006/relationships/externalLink" Target="/xl/externalLinks/externalLink89.xml" Id="rId92"/><Relationship Type="http://schemas.openxmlformats.org/officeDocument/2006/relationships/externalLink" Target="/xl/externalLinks/externalLink90.xml" Id="rId93"/><Relationship Type="http://schemas.openxmlformats.org/officeDocument/2006/relationships/externalLink" Target="/xl/externalLinks/externalLink91.xml" Id="rId94"/><Relationship Type="http://schemas.openxmlformats.org/officeDocument/2006/relationships/externalLink" Target="/xl/externalLinks/externalLink92.xml" Id="rId95"/><Relationship Type="http://schemas.openxmlformats.org/officeDocument/2006/relationships/externalLink" Target="/xl/externalLinks/externalLink93.xml" Id="rId96"/><Relationship Type="http://schemas.openxmlformats.org/officeDocument/2006/relationships/externalLink" Target="/xl/externalLinks/externalLink94.xml" Id="rId97"/><Relationship Type="http://schemas.openxmlformats.org/officeDocument/2006/relationships/externalLink" Target="/xl/externalLinks/externalLink95.xml" Id="rId98"/><Relationship Type="http://schemas.openxmlformats.org/officeDocument/2006/relationships/externalLink" Target="/xl/externalLinks/externalLink96.xml" Id="rId99"/><Relationship Type="http://schemas.openxmlformats.org/officeDocument/2006/relationships/externalLink" Target="/xl/externalLinks/externalLink97.xml" Id="rId100"/><Relationship Type="http://schemas.openxmlformats.org/officeDocument/2006/relationships/externalLink" Target="/xl/externalLinks/externalLink98.xml" Id="rId101"/><Relationship Type="http://schemas.openxmlformats.org/officeDocument/2006/relationships/externalLink" Target="/xl/externalLinks/externalLink99.xml" Id="rId102"/><Relationship Type="http://schemas.openxmlformats.org/officeDocument/2006/relationships/externalLink" Target="/xl/externalLinks/externalLink100.xml" Id="rId103"/><Relationship Type="http://schemas.openxmlformats.org/officeDocument/2006/relationships/externalLink" Target="/xl/externalLinks/externalLink101.xml" Id="rId104"/><Relationship Type="http://schemas.openxmlformats.org/officeDocument/2006/relationships/externalLink" Target="/xl/externalLinks/externalLink102.xml" Id="rId105"/><Relationship Type="http://schemas.openxmlformats.org/officeDocument/2006/relationships/externalLink" Target="/xl/externalLinks/externalLink103.xml" Id="rId106"/><Relationship Type="http://schemas.openxmlformats.org/officeDocument/2006/relationships/externalLink" Target="/xl/externalLinks/externalLink104.xml" Id="rId107"/><Relationship Type="http://schemas.openxmlformats.org/officeDocument/2006/relationships/externalLink" Target="/xl/externalLinks/externalLink105.xml" Id="rId108"/><Relationship Type="http://schemas.openxmlformats.org/officeDocument/2006/relationships/externalLink" Target="/xl/externalLinks/externalLink106.xml" Id="rId109"/><Relationship Type="http://schemas.openxmlformats.org/officeDocument/2006/relationships/externalLink" Target="/xl/externalLinks/externalLink107.xml" Id="rId110"/><Relationship Type="http://schemas.openxmlformats.org/officeDocument/2006/relationships/externalLink" Target="/xl/externalLinks/externalLink108.xml" Id="rId111"/><Relationship Type="http://schemas.openxmlformats.org/officeDocument/2006/relationships/externalLink" Target="/xl/externalLinks/externalLink109.xml" Id="rId112"/><Relationship Type="http://schemas.openxmlformats.org/officeDocument/2006/relationships/externalLink" Target="/xl/externalLinks/externalLink110.xml" Id="rId113"/><Relationship Type="http://schemas.openxmlformats.org/officeDocument/2006/relationships/externalLink" Target="/xl/externalLinks/externalLink111.xml" Id="rId114"/><Relationship Type="http://schemas.openxmlformats.org/officeDocument/2006/relationships/externalLink" Target="/xl/externalLinks/externalLink112.xml" Id="rId115"/><Relationship Type="http://schemas.openxmlformats.org/officeDocument/2006/relationships/externalLink" Target="/xl/externalLinks/externalLink113.xml" Id="rId116"/><Relationship Type="http://schemas.openxmlformats.org/officeDocument/2006/relationships/externalLink" Target="/xl/externalLinks/externalLink114.xml" Id="rId117"/><Relationship Type="http://schemas.openxmlformats.org/officeDocument/2006/relationships/externalLink" Target="/xl/externalLinks/externalLink115.xml" Id="rId118"/><Relationship Type="http://schemas.openxmlformats.org/officeDocument/2006/relationships/externalLink" Target="/xl/externalLinks/externalLink116.xml" Id="rId119"/><Relationship Type="http://schemas.openxmlformats.org/officeDocument/2006/relationships/externalLink" Target="/xl/externalLinks/externalLink117.xml" Id="rId120"/><Relationship Type="http://schemas.openxmlformats.org/officeDocument/2006/relationships/externalLink" Target="/xl/externalLinks/externalLink118.xml" Id="rId121"/><Relationship Type="http://schemas.openxmlformats.org/officeDocument/2006/relationships/externalLink" Target="/xl/externalLinks/externalLink119.xml" Id="rId122"/><Relationship Type="http://schemas.openxmlformats.org/officeDocument/2006/relationships/externalLink" Target="/xl/externalLinks/externalLink120.xml" Id="rId123"/><Relationship Type="http://schemas.openxmlformats.org/officeDocument/2006/relationships/externalLink" Target="/xl/externalLinks/externalLink121.xml" Id="rId124"/><Relationship Type="http://schemas.openxmlformats.org/officeDocument/2006/relationships/externalLink" Target="/xl/externalLinks/externalLink122.xml" Id="rId125"/><Relationship Type="http://schemas.openxmlformats.org/officeDocument/2006/relationships/externalLink" Target="/xl/externalLinks/externalLink123.xml" Id="rId126"/><Relationship Type="http://schemas.openxmlformats.org/officeDocument/2006/relationships/externalLink" Target="/xl/externalLinks/externalLink124.xml" Id="rId127"/><Relationship Type="http://schemas.openxmlformats.org/officeDocument/2006/relationships/externalLink" Target="/xl/externalLinks/externalLink125.xml" Id="rId128"/><Relationship Type="http://schemas.openxmlformats.org/officeDocument/2006/relationships/externalLink" Target="/xl/externalLinks/externalLink126.xml" Id="rId129"/><Relationship Type="http://schemas.openxmlformats.org/officeDocument/2006/relationships/styles" Target="styles.xml" Id="rId130"/><Relationship Type="http://schemas.openxmlformats.org/officeDocument/2006/relationships/theme" Target="theme/theme1.xml" Id="rId131"/></Relationships>
</file>

<file path=xl/charts/chart1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600608482498246"/>
          <y val="0.04024059492563428"/>
          <w val="0.8819718931529955"/>
          <h val="0.7699099591717702"/>
        </manualLayout>
      </layout>
      <lineChart>
        <grouping val="standard"/>
        <varyColors val="0"/>
        <ser>
          <idx val="1"/>
          <order val="0"/>
          <tx>
            <strRef>
              <f>Уялдаа!$C$3</f>
              <strCache>
                <ptCount val="1"/>
                <pt idx="0">
                  <v>Экспорт (BOP)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multiLvlStrRef>
              <multiLvlStrCache>
                <lvl>
                  <pt idx="0">
                    <v>I</v>
                  </pt>
                  <pt idx="1">
                    <v>II</v>
                  </pt>
                  <pt idx="2">
                    <v>III</v>
                  </pt>
                  <pt idx="3">
                    <v>IV</v>
                  </pt>
                  <pt idx="4">
                    <v>V</v>
                  </pt>
                  <pt idx="5">
                    <v>VI</v>
                  </pt>
                  <pt idx="6">
                    <v>VII</v>
                  </pt>
                  <pt idx="7">
                    <v>VIII</v>
                  </pt>
                  <pt idx="8">
                    <v>IX</v>
                  </pt>
                  <pt idx="9">
                    <v>X</v>
                  </pt>
                  <pt idx="10">
                    <v>XI</v>
                  </pt>
                  <pt idx="11">
                    <v>XII</v>
                  </pt>
                  <pt idx="12">
                    <v>I</v>
                  </pt>
                  <pt idx="13">
                    <v>II</v>
                  </pt>
                  <pt idx="14">
                    <v>III</v>
                  </pt>
                  <pt idx="15">
                    <v>IV</v>
                  </pt>
                  <pt idx="16">
                    <v>V</v>
                  </pt>
                  <pt idx="17">
                    <v>VI</v>
                  </pt>
                  <pt idx="18">
                    <v>VII</v>
                  </pt>
                  <pt idx="19">
                    <v>VIII</v>
                  </pt>
                  <pt idx="20">
                    <v>IX</v>
                  </pt>
                  <pt idx="21">
                    <v>X</v>
                  </pt>
                  <pt idx="22">
                    <v>XI</v>
                  </pt>
                </lvl>
                <lvl>
                  <pt idx="0">
                    <v>2021</v>
                  </pt>
                  <pt idx="12">
                    <v>2022</v>
                  </pt>
                </lvl>
              </multiLvlStrCache>
              <f>Уялдаа!$C$4:$Y$5</f>
            </multiLvlStrRef>
          </cat>
          <val>
            <numRef>
              <f>Уялдаа!$C$7:$Y$7</f>
              <numCache>
                <formatCode>_(* #,##0.0_);_(* \(#,##0.0\);_(* "-"??_);_(@_)</formatCode>
                <ptCount val="23"/>
                <pt idx="0">
                  <v>598.3737</v>
                </pt>
                <pt idx="1">
                  <v>546.6492</v>
                </pt>
                <pt idx="2">
                  <v>683.4126</v>
                </pt>
                <pt idx="3">
                  <v>363.99</v>
                </pt>
                <pt idx="4">
                  <v>675.8103</v>
                </pt>
                <pt idx="5">
                  <v>635.0182</v>
                </pt>
                <pt idx="6">
                  <v>524.5454</v>
                </pt>
                <pt idx="7">
                  <v>748.7557</v>
                </pt>
                <pt idx="8">
                  <v>711.0001</v>
                </pt>
                <pt idx="9">
                  <v>1039.088</v>
                </pt>
                <pt idx="10">
                  <v>1277.65</v>
                </pt>
                <pt idx="11">
                  <v>331.4471</v>
                </pt>
                <pt idx="12">
                  <v>444.6301</v>
                </pt>
                <pt idx="13">
                  <v>471.7554</v>
                </pt>
                <pt idx="14">
                  <v>523.2976</v>
                </pt>
                <pt idx="15">
                  <v>511.598553700131</v>
                </pt>
                <pt idx="16">
                  <v>809.649813567437</v>
                </pt>
                <pt idx="17">
                  <v>757.890042931273</v>
                </pt>
                <pt idx="18">
                  <v>833.828929936915</v>
                </pt>
                <pt idx="19">
                  <v>991.494378583741</v>
                </pt>
                <pt idx="20">
                  <v>1061.76983830333</v>
                </pt>
                <pt idx="21">
                  <v>926.928561499442</v>
                </pt>
                <pt idx="22">
                  <v>1044.20780807511</v>
                </pt>
              </numCache>
            </numRef>
          </val>
          <smooth val="1"/>
        </ser>
        <ser>
          <idx val="2"/>
          <order val="1"/>
          <tx>
            <strRef>
              <f>Уялдаа!$C$11</f>
              <strCache>
                <ptCount val="1"/>
                <pt idx="0">
                  <v>Экспорт (Гааль)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multiLvlStrRef>
              <multiLvlStrCache>
                <lvl>
                  <pt idx="0">
                    <v>I</v>
                  </pt>
                  <pt idx="1">
                    <v>II</v>
                  </pt>
                  <pt idx="2">
                    <v>III</v>
                  </pt>
                  <pt idx="3">
                    <v>IV</v>
                  </pt>
                  <pt idx="4">
                    <v>V</v>
                  </pt>
                  <pt idx="5">
                    <v>VI</v>
                  </pt>
                  <pt idx="6">
                    <v>VII</v>
                  </pt>
                  <pt idx="7">
                    <v>VIII</v>
                  </pt>
                  <pt idx="8">
                    <v>IX</v>
                  </pt>
                  <pt idx="9">
                    <v>X</v>
                  </pt>
                  <pt idx="10">
                    <v>XI</v>
                  </pt>
                  <pt idx="11">
                    <v>XII</v>
                  </pt>
                  <pt idx="12">
                    <v>I</v>
                  </pt>
                  <pt idx="13">
                    <v>II</v>
                  </pt>
                  <pt idx="14">
                    <v>III</v>
                  </pt>
                  <pt idx="15">
                    <v>IV</v>
                  </pt>
                  <pt idx="16">
                    <v>V</v>
                  </pt>
                  <pt idx="17">
                    <v>VI</v>
                  </pt>
                  <pt idx="18">
                    <v>VII</v>
                  </pt>
                  <pt idx="19">
                    <v>VIII</v>
                  </pt>
                  <pt idx="20">
                    <v>IX</v>
                  </pt>
                  <pt idx="21">
                    <v>X</v>
                  </pt>
                  <pt idx="22">
                    <v>XI</v>
                  </pt>
                </lvl>
                <lvl>
                  <pt idx="0">
                    <v>2021</v>
                  </pt>
                  <pt idx="12">
                    <v>2022</v>
                  </pt>
                </lvl>
              </multiLvlStrCache>
              <f>Уялдаа!$C$4:$Y$5</f>
            </multiLvlStrRef>
          </cat>
          <val>
            <numRef>
              <f>Уялдаа!$C$14:$Y$14</f>
              <numCache>
                <formatCode>_(* #,##0.0_);_(* \(#,##0.0\);_(* "-"??_);_(@_)</formatCode>
                <ptCount val="23"/>
                <pt idx="0">
                  <v>639.8309207020001</v>
                </pt>
                <pt idx="1">
                  <v>694.663348046</v>
                </pt>
                <pt idx="2">
                  <v>665.8475418080001</v>
                </pt>
                <pt idx="3">
                  <v>496.2704735190005</v>
                </pt>
                <pt idx="4">
                  <v>826.317744902999</v>
                </pt>
                <pt idx="5">
                  <v>763.5573071760001</v>
                </pt>
                <pt idx="6">
                  <v>626.124996757</v>
                </pt>
                <pt idx="7">
                  <v>881.151700727001</v>
                </pt>
                <pt idx="8">
                  <v>805.726537833</v>
                </pt>
                <pt idx="9">
                  <v>1124.038419167</v>
                </pt>
                <pt idx="10">
                  <v>1306.268055685</v>
                </pt>
                <pt idx="11">
                  <v>411.3261200630013</v>
                </pt>
                <pt idx="12">
                  <v>539.6232266259999</v>
                </pt>
                <pt idx="13">
                  <v>640.5751407290003</v>
                </pt>
                <pt idx="14">
                  <v>740.510807674</v>
                </pt>
                <pt idx="15">
                  <v>878.6371828959994</v>
                </pt>
                <pt idx="16">
                  <v>1284.387851730001</v>
                </pt>
                <pt idx="17">
                  <v>1224.560747604001</v>
                </pt>
                <pt idx="18">
                  <v>1156.418000945998</v>
                </pt>
                <pt idx="19">
                  <v>1291.378948127001</v>
                </pt>
                <pt idx="20">
                  <v>1163.537977216002</v>
                </pt>
                <pt idx="21">
                  <v>1089.148328811996</v>
                </pt>
                <pt idx="22">
                  <v>1135.946388036002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90159792"/>
        <axId val="990159376"/>
      </lineChart>
      <catAx>
        <axId val="9901597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r>
              <a:t/>
            </a:r>
            <a:endParaRPr lang="en-US"/>
          </a:p>
        </txPr>
        <crossAx val="990159376"/>
        <crosses val="autoZero"/>
        <auto val="1"/>
        <lblAlgn val="ctr"/>
        <lblOffset val="100"/>
        <noMultiLvlLbl val="0"/>
      </catAx>
      <valAx>
        <axId val="990159376"/>
        <scaling>
          <orientation val="minMax"/>
        </scaling>
        <delete val="0"/>
        <axPos val="l"/>
        <numFmt formatCode="#\ 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r>
              <a:t/>
            </a:r>
            <a:endParaRPr lang="en-US"/>
          </a:p>
        </txPr>
        <crossAx val="99015979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59875938931057"/>
          <y val="0.02777777777777778"/>
          <w val="0.2137816556714195"/>
          <h val="0.151351706036745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600608482498246"/>
          <y val="0.04024059492563428"/>
          <w val="0.8819718931529955"/>
          <h val="0.7699099591717702"/>
        </manualLayout>
      </layout>
      <lineChart>
        <grouping val="standard"/>
        <varyColors val="0"/>
        <ser>
          <idx val="1"/>
          <order val="0"/>
          <tx>
            <strRef>
              <f>Уялдаа!$F$3</f>
              <strCache>
                <ptCount val="1"/>
                <pt idx="0">
                  <v>Импорт (BOP)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multiLvlStrRef>
              <multiLvlStrCache>
                <lvl>
                  <pt idx="0">
                    <v>I</v>
                  </pt>
                  <pt idx="1">
                    <v>II</v>
                  </pt>
                  <pt idx="2">
                    <v>III</v>
                  </pt>
                  <pt idx="3">
                    <v>IV</v>
                  </pt>
                  <pt idx="4">
                    <v>V</v>
                  </pt>
                  <pt idx="5">
                    <v>VI</v>
                  </pt>
                  <pt idx="6">
                    <v>VII</v>
                  </pt>
                  <pt idx="7">
                    <v>VIII</v>
                  </pt>
                  <pt idx="8">
                    <v>IX</v>
                  </pt>
                  <pt idx="9">
                    <v>X</v>
                  </pt>
                  <pt idx="10">
                    <v>XI</v>
                  </pt>
                  <pt idx="11">
                    <v>XII</v>
                  </pt>
                  <pt idx="12">
                    <v>I</v>
                  </pt>
                  <pt idx="13">
                    <v>II</v>
                  </pt>
                  <pt idx="14">
                    <v>III</v>
                  </pt>
                  <pt idx="15">
                    <v>IV</v>
                  </pt>
                  <pt idx="16">
                    <v>V</v>
                  </pt>
                  <pt idx="17">
                    <v>VI</v>
                  </pt>
                  <pt idx="18">
                    <v>VII</v>
                  </pt>
                  <pt idx="19">
                    <v>VIII</v>
                  </pt>
                  <pt idx="20">
                    <v>IX</v>
                  </pt>
                  <pt idx="21">
                    <v>X</v>
                  </pt>
                  <pt idx="22">
                    <v>XI</v>
                  </pt>
                </lvl>
                <lvl>
                  <pt idx="0">
                    <v>2021</v>
                  </pt>
                  <pt idx="12">
                    <v>2022</v>
                  </pt>
                </lvl>
              </multiLvlStrCache>
              <f>Уялдаа!$C$4:$Y$5</f>
            </multiLvlStrRef>
          </cat>
          <val>
            <numRef>
              <f>Уялдаа!$C$8:$Y$8</f>
              <numCache>
                <formatCode>_(* #,##0.0_);_(* \(#,##0.0\);_(* "-"??_);_(@_)</formatCode>
                <ptCount val="23"/>
                <pt idx="0">
                  <v>444.2413</v>
                </pt>
                <pt idx="1">
                  <v>452.3521</v>
                </pt>
                <pt idx="2">
                  <v>583.1462</v>
                </pt>
                <pt idx="3">
                  <v>436.5616</v>
                </pt>
                <pt idx="4">
                  <v>636.9726000000001</v>
                </pt>
                <pt idx="5">
                  <v>655.3297</v>
                </pt>
                <pt idx="6">
                  <v>563.4564</v>
                </pt>
                <pt idx="7">
                  <v>623.99</v>
                </pt>
                <pt idx="8">
                  <v>649.0898999999999</v>
                </pt>
                <pt idx="9">
                  <v>516.9017</v>
                </pt>
                <pt idx="10">
                  <v>544.2751</v>
                </pt>
                <pt idx="11">
                  <v>659.7975</v>
                </pt>
                <pt idx="12">
                  <v>567.1194</v>
                </pt>
                <pt idx="13">
                  <v>499.4918</v>
                </pt>
                <pt idx="14">
                  <v>663.5183</v>
                </pt>
                <pt idx="15">
                  <v>657.25297659048</v>
                </pt>
                <pt idx="16">
                  <v>783.22411188709</v>
                </pt>
                <pt idx="17">
                  <v>798.440711163092</v>
                </pt>
                <pt idx="18">
                  <v>789.332411240182</v>
                </pt>
                <pt idx="19">
                  <v>819.835041590058</v>
                </pt>
                <pt idx="20">
                  <v>738.8758334140761</v>
                </pt>
                <pt idx="21">
                  <v>769.755163769827</v>
                </pt>
                <pt idx="22">
                  <v>718.720885562073</v>
                </pt>
              </numCache>
            </numRef>
          </val>
          <smooth val="1"/>
        </ser>
        <ser>
          <idx val="2"/>
          <order val="1"/>
          <tx>
            <strRef>
              <f>Уялдаа!$F$11</f>
              <strCache>
                <ptCount val="1"/>
                <pt idx="0">
                  <v>Импорт (Гааль)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multiLvlStrRef>
              <multiLvlStrCache>
                <lvl>
                  <pt idx="0">
                    <v>I</v>
                  </pt>
                  <pt idx="1">
                    <v>II</v>
                  </pt>
                  <pt idx="2">
                    <v>III</v>
                  </pt>
                  <pt idx="3">
                    <v>IV</v>
                  </pt>
                  <pt idx="4">
                    <v>V</v>
                  </pt>
                  <pt idx="5">
                    <v>VI</v>
                  </pt>
                  <pt idx="6">
                    <v>VII</v>
                  </pt>
                  <pt idx="7">
                    <v>VIII</v>
                  </pt>
                  <pt idx="8">
                    <v>IX</v>
                  </pt>
                  <pt idx="9">
                    <v>X</v>
                  </pt>
                  <pt idx="10">
                    <v>XI</v>
                  </pt>
                  <pt idx="11">
                    <v>XII</v>
                  </pt>
                  <pt idx="12">
                    <v>I</v>
                  </pt>
                  <pt idx="13">
                    <v>II</v>
                  </pt>
                  <pt idx="14">
                    <v>III</v>
                  </pt>
                  <pt idx="15">
                    <v>IV</v>
                  </pt>
                  <pt idx="16">
                    <v>V</v>
                  </pt>
                  <pt idx="17">
                    <v>VI</v>
                  </pt>
                  <pt idx="18">
                    <v>VII</v>
                  </pt>
                  <pt idx="19">
                    <v>VIII</v>
                  </pt>
                  <pt idx="20">
                    <v>IX</v>
                  </pt>
                  <pt idx="21">
                    <v>X</v>
                  </pt>
                  <pt idx="22">
                    <v>XI</v>
                  </pt>
                </lvl>
                <lvl>
                  <pt idx="0">
                    <v>2021</v>
                  </pt>
                  <pt idx="12">
                    <v>2022</v>
                  </pt>
                </lvl>
              </multiLvlStrCache>
              <f>Уялдаа!$C$4:$Y$5</f>
            </multiLvlStrRef>
          </cat>
          <val>
            <numRef>
              <f>Уялдаа!$C$15:$Y$15</f>
              <numCache>
                <formatCode>_(* #,##0.0_);_(* \(#,##0.0\);_(* "-"??_);_(@_)</formatCode>
                <ptCount val="23"/>
                <pt idx="0">
                  <v>458.820756914</v>
                </pt>
                <pt idx="1">
                  <v>463.4534552280001</v>
                </pt>
                <pt idx="2">
                  <v>601.4207830980002</v>
                </pt>
                <pt idx="3">
                  <v>437.5407823300001</v>
                </pt>
                <pt idx="4">
                  <v>640.3615527099995</v>
                </pt>
                <pt idx="5">
                  <v>659.5248522310001</v>
                </pt>
                <pt idx="6">
                  <v>577.0634878560006</v>
                </pt>
                <pt idx="7">
                  <v>635.7566871009981</v>
                </pt>
                <pt idx="8">
                  <v>652.6274626680007</v>
                </pt>
                <pt idx="9">
                  <v>518.5813312370004</v>
                </pt>
                <pt idx="10">
                  <v>542.7952976529989</v>
                </pt>
                <pt idx="11">
                  <v>657.5068196720025</v>
                </pt>
                <pt idx="12">
                  <v>556.5261800119999</v>
                </pt>
                <pt idx="13">
                  <v>481.1720500840002</v>
                </pt>
                <pt idx="14">
                  <v>652.9877863259999</v>
                </pt>
                <pt idx="15">
                  <v>658.65431926</v>
                </pt>
                <pt idx="16">
                  <v>787.9255499770003</v>
                </pt>
                <pt idx="17">
                  <v>810.7949448000001</v>
                </pt>
                <pt idx="18">
                  <v>814.6177720849998</v>
                </pt>
                <pt idx="19">
                  <v>837.0536461399998</v>
                </pt>
                <pt idx="20">
                  <v>756.6941068739984</v>
                </pt>
                <pt idx="21">
                  <v>789.1344297580011</v>
                </pt>
                <pt idx="22">
                  <v>725.7499003180004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90159792"/>
        <axId val="990159376"/>
      </lineChart>
      <catAx>
        <axId val="9901597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r>
              <a:t/>
            </a:r>
            <a:endParaRPr lang="en-US"/>
          </a:p>
        </txPr>
        <crossAx val="990159376"/>
        <crosses val="autoZero"/>
        <auto val="1"/>
        <lblAlgn val="ctr"/>
        <lblOffset val="100"/>
        <noMultiLvlLbl val="0"/>
      </catAx>
      <valAx>
        <axId val="990159376"/>
        <scaling>
          <orientation val="minMax"/>
        </scaling>
        <delete val="0"/>
        <axPos val="l"/>
        <numFmt formatCode="#\ 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r>
              <a:t/>
            </a:r>
            <a:endParaRPr lang="en-US"/>
          </a:p>
        </txPr>
        <crossAx val="99015979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59875938931057"/>
          <y val="0.02777777777777778"/>
          <w val="0.2137816556714195"/>
          <h val="0.1513517060367454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3.xml><?xml version="1.0" encoding="utf-8"?>
<chartSpace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600608482498246"/>
          <y val="0.04024059492563428"/>
          <w val="0.8819718931529955"/>
          <h val="0.7699099591717702"/>
        </manualLayout>
      </layout>
      <lineChart>
        <grouping val="standard"/>
        <varyColors val="0"/>
        <ser>
          <idx val="1"/>
          <order val="0"/>
          <tx>
            <strRef>
              <f>Уялдаа!$A$66</f>
              <strCache>
                <ptCount val="1"/>
                <pt idx="0">
                  <v>Худалдааны салбарын нийт борлуулалт тэрбум.төг (НӨАТ)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Уялдаа!$C$64:$W$64</f>
              <numCache>
                <formatCode>General</formatCode>
                <ptCount val="21"/>
                <pt idx="0">
                  <v>202101</v>
                </pt>
                <pt idx="1">
                  <v>202102</v>
                </pt>
                <pt idx="2">
                  <v>202103</v>
                </pt>
                <pt idx="3">
                  <v>202104</v>
                </pt>
                <pt idx="4">
                  <v>202105</v>
                </pt>
                <pt idx="5">
                  <v>202106</v>
                </pt>
                <pt idx="6">
                  <v>202107</v>
                </pt>
                <pt idx="7">
                  <v>202108</v>
                </pt>
                <pt idx="8">
                  <v>202109</v>
                </pt>
                <pt idx="9">
                  <v>202110</v>
                </pt>
                <pt idx="10">
                  <v>202111</v>
                </pt>
                <pt idx="11">
                  <v>202112</v>
                </pt>
                <pt idx="12">
                  <v>202201</v>
                </pt>
                <pt idx="13">
                  <v>202202</v>
                </pt>
                <pt idx="14">
                  <v>202203</v>
                </pt>
                <pt idx="15">
                  <v>202204</v>
                </pt>
                <pt idx="16">
                  <v>202205</v>
                </pt>
                <pt idx="17">
                  <v>202206</v>
                </pt>
                <pt idx="18">
                  <v>202207</v>
                </pt>
                <pt idx="19">
                  <v>202208</v>
                </pt>
                <pt idx="20">
                  <v>202209</v>
                </pt>
              </numCache>
            </numRef>
          </cat>
          <val>
            <numRef>
              <f>Уялдаа!$C$66:$W$66</f>
              <numCache>
                <formatCode>_(* #,##0.0_);_(* \(#,##0.0\);_(* "-"??_);_(@_)</formatCode>
                <ptCount val="21"/>
                <pt idx="0">
                  <v>1835.7626</v>
                </pt>
                <pt idx="1">
                  <v>1707.6409</v>
                </pt>
                <pt idx="2">
                  <v>2184.9959</v>
                </pt>
                <pt idx="3">
                  <v>1741.8208</v>
                </pt>
                <pt idx="4">
                  <v>2339.0969</v>
                </pt>
                <pt idx="5">
                  <v>2643.7168</v>
                </pt>
                <pt idx="6">
                  <v>2464.5614</v>
                </pt>
                <pt idx="7">
                  <v>2512.1471</v>
                </pt>
                <pt idx="8">
                  <v>2496.0142</v>
                </pt>
                <pt idx="9">
                  <v>2574.7107</v>
                </pt>
                <pt idx="10">
                  <v>2740.7246</v>
                </pt>
                <pt idx="11">
                  <v>3865.7236</v>
                </pt>
                <pt idx="12">
                  <v>2465.7029</v>
                </pt>
                <pt idx="13">
                  <v>2024.7107</v>
                </pt>
                <pt idx="14">
                  <v>2732.5018</v>
                </pt>
                <pt idx="15">
                  <v>2657.549</v>
                </pt>
                <pt idx="16">
                  <v>3120.9404</v>
                </pt>
                <pt idx="17">
                  <v>3790.7294</v>
                </pt>
                <pt idx="18">
                  <v>3110.546</v>
                </pt>
                <pt idx="19">
                  <v>3346.4629</v>
                </pt>
                <pt idx="20">
                  <v>3331.6727</v>
                </pt>
              </numCache>
            </numRef>
          </val>
          <smooth val="1"/>
        </ser>
        <ser>
          <idx val="2"/>
          <order val="1"/>
          <tx>
            <strRef>
              <f>Уялдаа!$A$65</f>
              <strCache>
                <ptCount val="1"/>
                <pt idx="0">
                  <v>Барааны худалдааны импорт, тэрбум.төг (BOP)</v>
                </pt>
              </strCache>
            </strRef>
          </tx>
          <spPr>
            <a:ln xmlns:a="http://schemas.openxmlformats.org/drawingml/2006/main" w="28575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Уялдаа!$C$64:$W$64</f>
              <numCache>
                <formatCode>General</formatCode>
                <ptCount val="21"/>
                <pt idx="0">
                  <v>202101</v>
                </pt>
                <pt idx="1">
                  <v>202102</v>
                </pt>
                <pt idx="2">
                  <v>202103</v>
                </pt>
                <pt idx="3">
                  <v>202104</v>
                </pt>
                <pt idx="4">
                  <v>202105</v>
                </pt>
                <pt idx="5">
                  <v>202106</v>
                </pt>
                <pt idx="6">
                  <v>202107</v>
                </pt>
                <pt idx="7">
                  <v>202108</v>
                </pt>
                <pt idx="8">
                  <v>202109</v>
                </pt>
                <pt idx="9">
                  <v>202110</v>
                </pt>
                <pt idx="10">
                  <v>202111</v>
                </pt>
                <pt idx="11">
                  <v>202112</v>
                </pt>
                <pt idx="12">
                  <v>202201</v>
                </pt>
                <pt idx="13">
                  <v>202202</v>
                </pt>
                <pt idx="14">
                  <v>202203</v>
                </pt>
                <pt idx="15">
                  <v>202204</v>
                </pt>
                <pt idx="16">
                  <v>202205</v>
                </pt>
                <pt idx="17">
                  <v>202206</v>
                </pt>
                <pt idx="18">
                  <v>202207</v>
                </pt>
                <pt idx="19">
                  <v>202208</v>
                </pt>
                <pt idx="20">
                  <v>202209</v>
                </pt>
              </numCache>
            </numRef>
          </cat>
          <val>
            <numRef>
              <f>Уялдаа!$C$65:$W$65</f>
              <numCache>
                <formatCode>_(* #,##0.0_);_(* \(#,##0.0\);_(* "-"??_);_(@_)</formatCode>
                <ptCount val="21"/>
                <pt idx="0">
                  <v>1266.007741566</v>
                </pt>
                <pt idx="1">
                  <v>1289.081349933</v>
                </pt>
                <pt idx="2">
                  <v>1661.756737368</v>
                </pt>
                <pt idx="3">
                  <v>1244.152538224</v>
                </pt>
                <pt idx="4">
                  <v>1815.098011782</v>
                </pt>
                <pt idx="5">
                  <v>1867.112954864</v>
                </pt>
                <pt idx="6">
                  <v>1605.270379908</v>
                </pt>
                <pt idx="7">
                  <v>1777.6913509</v>
                </pt>
                <pt idx="8">
                  <v>1849.218179706</v>
                </pt>
                <pt idx="9">
                  <v>1472.637436249</v>
                </pt>
                <pt idx="10">
                  <v>1550.612546145</v>
                </pt>
                <pt idx="11">
                  <v>1879.7366856</v>
                </pt>
                <pt idx="12">
                  <v>1615.927333584</v>
                </pt>
                <pt idx="13">
                  <v>1427.132986206</v>
                </pt>
                <pt idx="14">
                  <v>1925.417308489</v>
                </pt>
                <pt idx="15">
                  <v>1999.258394311986</v>
                </pt>
                <pt idx="16">
                  <v>2435.999297273465</v>
                </pt>
                <pt idx="17">
                  <v>2494.52839185129</v>
                </pt>
                <pt idx="18">
                  <v>2488.788772612631</v>
                </pt>
                <pt idx="19">
                  <v>2611.764888694279</v>
                </pt>
                <pt idx="20">
                  <v>2406.592477012987</v>
                </pt>
              </numCache>
            </numRef>
          </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90159792"/>
        <axId val="990159376"/>
      </lineChart>
      <catAx>
        <axId val="99015979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5400000" spcFirstLastPara="1" vertOverflow="ellipsis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r>
              <a:t/>
            </a:r>
            <a:endParaRPr lang="en-US"/>
          </a:p>
        </txPr>
        <crossAx val="990159376"/>
        <crosses val="autoZero"/>
        <auto val="1"/>
        <lblAlgn val="ctr"/>
        <lblOffset val="100"/>
        <noMultiLvlLbl val="0"/>
      </catAx>
      <valAx>
        <axId val="990159376"/>
        <scaling>
          <orientation val="minMax"/>
        </scaling>
        <delete val="0"/>
        <axPos val="l"/>
        <numFmt formatCode="#\ ##0" sourceLinked="0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ysClr val="windowText" lastClr="000000"/>
                </a:solidFill>
                <a:latin typeface="Roboto Light" panose="02000000000000000000" pitchFamily="2" charset="0"/>
                <a:ea typeface="Roboto Light" panose="02000000000000000000" pitchFamily="2" charset="0"/>
                <a:cs typeface="+mn-cs"/>
              </a:defRPr>
            </a:pPr>
            <a:r>
              <a:t/>
            </a:r>
            <a:endParaRPr lang="en-US"/>
          </a:p>
        </txPr>
        <crossAx val="990159792"/>
        <crosses val="autoZero"/>
        <crossBetween val="between"/>
      </valAx>
    </plotArea>
    <legend>
      <legendPos val="t"/>
      <layout>
        <manualLayout>
          <xMode val="edge"/>
          <yMode val="edge"/>
          <wMode val="factor"/>
          <hMode val="factor"/>
          <x val="0.159875938931057"/>
          <y val="0.02777777777777778"/>
          <w val="0.3914184863067305"/>
          <h val="0.2675579311160506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ysClr val="windowText" lastClr="000000"/>
              </a:solidFill>
              <a:latin typeface="Roboto Light" panose="02000000000000000000" pitchFamily="2" charset="0"/>
              <a:ea typeface="Roboto Light" panose="02000000000000000000" pitchFamily="2" charset="0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harts/chart4.xml><?xml version="1.0" encoding="utf-8"?>
<chartSpace xmlns="http://schemas.openxmlformats.org/drawingml/2006/chart">
  <chart>
    <plotArea>
      <layout/>
      <lineChart>
        <grouping val="standard"/>
        <varyColors val="0"/>
        <ser>
          <idx val="0"/>
          <order val="0"/>
          <tx>
            <strRef>
              <f>Уялдаа!$B$109</f>
              <strCache>
                <ptCount val="1"/>
                <pt idx="0">
                  <v>Хоёрдогч орлого - сая ам.доллар (BOP)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Уялдаа!$C$108:$X$108</f>
              <numCache>
                <formatCode>General</formatCode>
                <ptCount val="22"/>
                <pt idx="0">
                  <v>202101</v>
                </pt>
                <pt idx="1">
                  <v>202102</v>
                </pt>
                <pt idx="2">
                  <v>202103</v>
                </pt>
                <pt idx="3">
                  <v>202104</v>
                </pt>
                <pt idx="4">
                  <v>202105</v>
                </pt>
                <pt idx="5">
                  <v>202106</v>
                </pt>
                <pt idx="6">
                  <v>202107</v>
                </pt>
                <pt idx="7">
                  <v>202108</v>
                </pt>
                <pt idx="8">
                  <v>202109</v>
                </pt>
                <pt idx="9">
                  <v>202110</v>
                </pt>
                <pt idx="10">
                  <v>202111</v>
                </pt>
                <pt idx="11">
                  <v>202112</v>
                </pt>
                <pt idx="12">
                  <v>202201</v>
                </pt>
                <pt idx="13">
                  <v>202202</v>
                </pt>
                <pt idx="14">
                  <v>202203</v>
                </pt>
                <pt idx="15">
                  <v>202204</v>
                </pt>
                <pt idx="16">
                  <v>202205</v>
                </pt>
                <pt idx="17">
                  <v>202206</v>
                </pt>
                <pt idx="18">
                  <v>202207</v>
                </pt>
                <pt idx="19">
                  <v>202208</v>
                </pt>
                <pt idx="20">
                  <v>202209</v>
                </pt>
                <pt idx="21">
                  <v>202210</v>
                </pt>
              </numCache>
            </numRef>
          </cat>
          <val>
            <numRef>
              <f>Уялдаа!$C$109:$X$109</f>
              <numCache>
                <formatCode>_(* #,##0.0_);_(* \(#,##0.0\);_(* "-"??_);_(@_)</formatCode>
                <ptCount val="22"/>
                <pt idx="0">
                  <v>1050.1871682</v>
                </pt>
                <pt idx="1">
                  <v>452.5086267</v>
                </pt>
                <pt idx="2">
                  <v>295.5504126</v>
                </pt>
                <pt idx="3">
                  <v>173.33885947</v>
                </pt>
                <pt idx="4">
                  <v>1143.66067165</v>
                </pt>
                <pt idx="5">
                  <v>440.1776435199999</v>
                </pt>
                <pt idx="6">
                  <v>36.09360092999999</v>
                </pt>
                <pt idx="7">
                  <v>531.40148448</v>
                </pt>
                <pt idx="8">
                  <v>642.5157403200001</v>
                </pt>
                <pt idx="9">
                  <v>232.63264535</v>
                </pt>
                <pt idx="10">
                  <v>445.53304575</v>
                </pt>
                <pt idx="11">
                  <v>3039.5696688</v>
                </pt>
                <pt idx="12">
                  <v>285.21238792</v>
                </pt>
                <pt idx="13">
                  <v>4507.43710596</v>
                </pt>
                <pt idx="14">
                  <v>1979.90700168</v>
                </pt>
                <pt idx="15">
                  <v>769.2404219801156</v>
                </pt>
                <pt idx="16">
                  <v>344.5292615286112</v>
                </pt>
                <pt idx="17">
                  <v>1326.630196065857</v>
                </pt>
                <pt idx="18">
                  <v>293.976492412982</v>
                </pt>
                <pt idx="19">
                  <v>307.9370771341208</v>
                </pt>
                <pt idx="20">
                  <v>4015.32676814944</v>
                </pt>
                <pt idx="21">
                  <v>2703.807198558866</v>
                </pt>
              </numCache>
            </numRef>
          </val>
          <smooth val="0"/>
        </ser>
        <ser>
          <idx val="1"/>
          <order val="1"/>
          <tx>
            <strRef>
              <f>Уялдаа!$B$110</f>
              <strCache>
                <ptCount val="1"/>
                <pt idx="0">
                  <v>Засгийн газрын шилжүүлэг -сая.төг (Төсөв)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Уялдаа!$C$108:$X$108</f>
              <numCache>
                <formatCode>General</formatCode>
                <ptCount val="22"/>
                <pt idx="0">
                  <v>202101</v>
                </pt>
                <pt idx="1">
                  <v>202102</v>
                </pt>
                <pt idx="2">
                  <v>202103</v>
                </pt>
                <pt idx="3">
                  <v>202104</v>
                </pt>
                <pt idx="4">
                  <v>202105</v>
                </pt>
                <pt idx="5">
                  <v>202106</v>
                </pt>
                <pt idx="6">
                  <v>202107</v>
                </pt>
                <pt idx="7">
                  <v>202108</v>
                </pt>
                <pt idx="8">
                  <v>202109</v>
                </pt>
                <pt idx="9">
                  <v>202110</v>
                </pt>
                <pt idx="10">
                  <v>202111</v>
                </pt>
                <pt idx="11">
                  <v>202112</v>
                </pt>
                <pt idx="12">
                  <v>202201</v>
                </pt>
                <pt idx="13">
                  <v>202202</v>
                </pt>
                <pt idx="14">
                  <v>202203</v>
                </pt>
                <pt idx="15">
                  <v>202204</v>
                </pt>
                <pt idx="16">
                  <v>202205</v>
                </pt>
                <pt idx="17">
                  <v>202206</v>
                </pt>
                <pt idx="18">
                  <v>202207</v>
                </pt>
                <pt idx="19">
                  <v>202208</v>
                </pt>
                <pt idx="20">
                  <v>202209</v>
                </pt>
                <pt idx="21">
                  <v>202210</v>
                </pt>
              </numCache>
            </numRef>
          </cat>
          <val>
            <numRef>
              <f>Уялдаа!$C$110:$X$110</f>
              <numCache>
                <formatCode>_(* #,##0.0_);_(* \(#,##0.0\);_(* "-"??_);_(@_)</formatCode>
                <ptCount val="22"/>
                <pt idx="0">
                  <v>872.44618224</v>
                </pt>
                <pt idx="1">
                  <v>39.15510000000006</v>
                </pt>
                <pt idx="2">
                  <v>265.8534880699999</v>
                </pt>
                <pt idx="3">
                  <v>154.4268357999999</v>
                </pt>
                <pt idx="4">
                  <v>851.6945455500002</v>
                </pt>
                <pt idx="5">
                  <v>261.6915430899999</v>
                </pt>
                <pt idx="6">
                  <v>20.45303199999989</v>
                </pt>
                <pt idx="7">
                  <v>515.5814210000003</v>
                </pt>
                <pt idx="8">
                  <v>491.6734565500001</v>
                </pt>
                <pt idx="9">
                  <v>168.6817028699998</v>
                </pt>
                <pt idx="10">
                  <v>294.02219203</v>
                </pt>
                <pt idx="11">
                  <v>2095.80574661</v>
                </pt>
                <pt idx="12">
                  <v>284.95</v>
                </pt>
                <pt idx="13">
                  <v>816.4726072199999</v>
                </pt>
                <pt idx="14">
                  <v>216.6622472000001</v>
                </pt>
                <pt idx="15">
                  <v>544.8572868899998</v>
                </pt>
                <pt idx="16">
                  <v>318.5032459099998</v>
                </pt>
                <pt idx="17">
                  <v>569.4199642200006</v>
                </pt>
                <pt idx="18">
                  <v>35.55834915999958</v>
                </pt>
                <pt idx="19">
                  <v>113.8307680900002</v>
                </pt>
                <pt idx="20">
                  <v>376.76792389</v>
                </pt>
                <pt idx="21">
                  <v>2047.87441521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924573871"/>
        <axId val="1924570127"/>
      </lineChart>
      <catAx>
        <axId val="192457387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24570127"/>
        <crosses val="autoZero"/>
        <auto val="1"/>
        <lblAlgn val="ctr"/>
        <lblOffset val="100"/>
        <noMultiLvlLbl val="0"/>
      </catAx>
      <valAx>
        <axId val="1924570127"/>
        <scaling>
          <orientation val="minMax"/>
        </scaling>
        <delete val="0"/>
        <axPos val="l"/>
        <numFmt formatCode="_(* #,##0.0_);_(* \(#,##0.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924573871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comments/comment1.xml><?xml version="1.0" encoding="utf-8"?>
<comments xmlns="http://schemas.openxmlformats.org/spreadsheetml/2006/main">
  <authors>
    <author>tc={A58D7A23-E2F6-4073-B513-AD319625D30C}</author>
  </authors>
  <commentList>
    <comment ref="X6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10 дугаар сарын мэдээ ирээгүй байгаа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1</col>
      <colOff>4764</colOff>
      <row>17</row>
      <rowOff>23812</rowOff>
    </from>
    <to>
      <col>9</col>
      <colOff>128589</colOff>
      <row>33</row>
      <rowOff>95250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10</col>
      <colOff>12248</colOff>
      <row>17</row>
      <rowOff>21770</rowOff>
    </from>
    <to>
      <col>19</col>
      <colOff>632734</colOff>
      <row>33</row>
      <rowOff>91167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4</col>
      <colOff>35620</colOff>
      <row>71</row>
      <rowOff>55031</rowOff>
    </from>
    <to>
      <col>13</col>
      <colOff>549130</colOff>
      <row>90</row>
      <rowOff>25055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2</col>
      <colOff>476250</colOff>
      <row>114</row>
      <rowOff>17930</rowOff>
    </from>
    <to>
      <col>13</col>
      <colOff>302559</colOff>
      <row>129</row>
      <rowOff>71718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/BUDGET/YEARSBUD/Bud-2002_Draft2-1.xls" TargetMode="External" Id="rId1"/></Relationships>
</file>

<file path=xl/externalLinks/_rels/externalLink10.xml.rels><Relationships xmlns="http://schemas.openxmlformats.org/package/2006/relationships"><Relationship Type="http://schemas.openxmlformats.org/officeDocument/2006/relationships/externalLinkPath" Target="file:///X:\BUDGET\YEARSBUD\Bud-2002_Draft2-1.xls" TargetMode="External" Id="rId1"/></Relationships>
</file>

<file path=xl/externalLinks/_rels/externalLink100.xml.rels><Relationships xmlns="http://schemas.openxmlformats.org/package/2006/relationships"><Relationship Type="http://schemas.openxmlformats.org/officeDocument/2006/relationships/externalLinkPath" Target="file:///\\FPSGWN03P\AFR\DATA\NGA\Staff%20Report\SR_Figures.xls" TargetMode="External" Id="rId1"/></Relationships>
</file>

<file path=xl/externalLinks/_rels/externalLink101.xml.rels><Relationships xmlns="http://schemas.openxmlformats.org/package/2006/relationships"><Relationship Type="http://schemas.openxmlformats.org/officeDocument/2006/relationships/externalLinkPath" Target="file:///\\data2\afr\DATA\CIV\RED\2000\RED-tables.xls" TargetMode="External" Id="rId1"/></Relationships>
</file>

<file path=xl/externalLinks/_rels/externalLink102.xml.rels><Relationships xmlns="http://schemas.openxmlformats.org/package/2006/relationships"><Relationship Type="http://schemas.openxmlformats.org/officeDocument/2006/relationships/externalLinkPath" Target="file:///F:\Monetary_current.xls" TargetMode="External" Id="rId1"/></Relationships>
</file>

<file path=xl/externalLinks/_rels/externalLink103.xml.rels><Relationships xmlns="http://schemas.openxmlformats.org/package/2006/relationships"><Relationship Type="http://schemas.openxmlformats.org/officeDocument/2006/relationships/externalLinkPath" Target="file:///\\Fpsgwn03p\afr\Lamby\Nigeria\Statistics\Imf\00NGRED_1.xls" TargetMode="External" Id="rId1"/></Relationships>
</file>

<file path=xl/externalLinks/_rels/externalLink104.xml.rels><Relationships xmlns="http://schemas.openxmlformats.org/package/2006/relationships"><Relationship Type="http://schemas.openxmlformats.org/officeDocument/2006/relationships/externalLinkPath" Target="file:///\\data2\afr\DATA\GHA\WORKING\Ghfis0500m.xls" TargetMode="External" Id="rId1"/></Relationships>
</file>

<file path=xl/externalLinks/_rels/externalLink105.xml.rels><Relationships xmlns="http://schemas.openxmlformats.org/package/2006/relationships"><Relationship Type="http://schemas.openxmlformats.org/officeDocument/2006/relationships/externalLinkPath" Target="file:///\\Mdebiase\c\MEMORIA\MEM5\CAPIT6\SUCP3009.XLS" TargetMode="External" Id="rId1"/></Relationships>
</file>

<file path=xl/externalLinks/_rels/externalLink106.xml.rels><Relationships xmlns="http://schemas.openxmlformats.org/package/2006/relationships"><Relationship Type="http://schemas.openxmlformats.org/officeDocument/2006/relationships/externalLinkPath" Target="file:///\\data2\afr\BOARD\MALI\1ST-COMP\DSA\MLI-buyback.xls" TargetMode="External" Id="rId1"/></Relationships>
</file>

<file path=xl/externalLinks/_rels/externalLink107.xml.rels><Relationships xmlns="http://schemas.openxmlformats.org/package/2006/relationships"><Relationship Type="http://schemas.openxmlformats.org/officeDocument/2006/relationships/externalLinkPath" Target="https://mnnso.sharepoint.com/1.%20Reports/1.%20%20BOP/BOP2013/BOP%20Q1/2.%20Output/Q1%202013/BOP%202013%20Q1.xlsx" TargetMode="External" Id="rId1"/></Relationships>
</file>

<file path=xl/externalLinks/_rels/externalLink108.xml.rels><Relationships xmlns="http://schemas.openxmlformats.org/package/2006/relationships"><Relationship Type="http://schemas.openxmlformats.org/officeDocument/2006/relationships/externalLinkPath" Target="file:///\\data2\apd\Documents%20and%20Settings\bByiers\My%20Documents\Quadromacro\Quadro%20Macroeconomico--Versao%2029%20Setembro%202003.xls" TargetMode="External" Id="rId1"/></Relationships>
</file>

<file path=xl/externalLinks/_rels/externalLink109.xml.rels><Relationships xmlns="http://schemas.openxmlformats.org/package/2006/relationships"><Relationship Type="http://schemas.openxmlformats.org/officeDocument/2006/relationships/externalLinkPath" Target="file:///O:\DATA\BOP9703.xls" TargetMode="External" Id="rId1"/></Relationships>
</file>

<file path=xl/externalLinks/_rels/externalLink11.xml.rels><Relationships xmlns="http://schemas.openxmlformats.org/package/2006/relationships"><Relationship Type="http://schemas.openxmlformats.org/officeDocument/2006/relationships/externalLinkPath" Target="https://worldbankgroup-my.sharepoint.com/HSES_result_2011/HSES_2011/2011%20tailan/tables_part2_2010.xls" TargetMode="External" Id="rId1"/></Relationships>
</file>

<file path=xl/externalLinks/_rels/externalLink110.xml.rels><Relationships xmlns="http://schemas.openxmlformats.org/package/2006/relationships"><Relationship Type="http://schemas.openxmlformats.org/officeDocument/2006/relationships/externalLinkPath" Target="file:///\\data2\afr\My%20Documents\mission-juin-2001\CivSumtable29-06-2001.xls" TargetMode="External" Id="rId1"/></Relationships>
</file>

<file path=xl/externalLinks/_rels/externalLink111.xml.rels><Relationships xmlns="http://schemas.openxmlformats.org/package/2006/relationships"><Relationship Type="http://schemas.openxmlformats.org/officeDocument/2006/relationships/externalLinkPath" Target="file:///\\data2\afr\My%20Documents\mission-juin-2001\Tab_Annexe_aideMem.xls" TargetMode="External" Id="rId1"/></Relationships>
</file>

<file path=xl/externalLinks/_rels/externalLink112.xml.rels><Relationships xmlns="http://schemas.openxmlformats.org/package/2006/relationships"><Relationship Type="http://schemas.openxmlformats.org/officeDocument/2006/relationships/externalLinkPath" Target="file:///\\data2\afr\Documents%20and%20Settings\MCUC\My%20Local%20Documents\COG\2002\frame\SR_01\cghub.xls" TargetMode="External" Id="rId1"/></Relationships>
</file>

<file path=xl/externalLinks/_rels/externalLink113.xml.rels><Relationships xmlns="http://schemas.openxmlformats.org/package/2006/relationships"><Relationship Type="http://schemas.openxmlformats.org/officeDocument/2006/relationships/externalLinkPath" Target="file:///\\DATA1\FAD\DATA\S1\ECU\SECTORS\External\ecuredtab.xls" TargetMode="External" Id="rId1"/></Relationships>
</file>

<file path=xl/externalLinks/_rels/externalLink114.xml.rels><Relationships xmlns="http://schemas.openxmlformats.org/package/2006/relationships"><Relationship Type="http://schemas.openxmlformats.org/officeDocument/2006/relationships/externalLinkPath" Target="file:///\\data2\afr\My%20Documents\Temp\Chad\mission\150dp.xls" TargetMode="External" Id="rId1"/></Relationships>
</file>

<file path=xl/externalLinks/_rels/externalLink115.xml.rels><Relationships xmlns="http://schemas.openxmlformats.org/package/2006/relationships"><Relationship Type="http://schemas.openxmlformats.org/officeDocument/2006/relationships/externalLinkPath" Target="file:///\\Data2\APD\Data\MNG\Current\22%20Post-Mission(Article%20IV)%20Sept%202006\MNGReal.xls" TargetMode="External" Id="rId1"/></Relationships>
</file>

<file path=xl/externalLinks/_rels/externalLink116.xml.rels><Relationships xmlns="http://schemas.openxmlformats.org/package/2006/relationships"><Relationship Type="http://schemas.openxmlformats.org/officeDocument/2006/relationships/externalLinkPath" Target="file:///\\Fpsgwn03p\afr\Users\CJosz\My%20Documents\S&#233;n&#233;gal\Third%20review\101405%20TOFE.xls" TargetMode="External" Id="rId1"/></Relationships>
</file>

<file path=xl/externalLinks/_rels/externalLink117.xml.rels><Relationships xmlns="http://schemas.openxmlformats.org/package/2006/relationships"><Relationship Type="http://schemas.openxmlformats.org/officeDocument/2006/relationships/externalLinkPath" Target="file:///\\data2\apd\Documents%20and%20Settings\FBORNHORST\Desktop\SENMONEY.xls" TargetMode="External" Id="rId1"/></Relationships>
</file>

<file path=xl/externalLinks/_rels/externalLink118.xml.rels><Relationships xmlns="http://schemas.openxmlformats.org/package/2006/relationships"><Relationship Type="http://schemas.openxmlformats.org/officeDocument/2006/relationships/externalLinkPath" Target="file:///\\data2\afr\My%20Documents\Temp\Cameroon\mission\DSARept.xls" TargetMode="External" Id="rId1"/></Relationships>
</file>

<file path=xl/externalLinks/_rels/externalLink119.xml.rels><Relationships xmlns="http://schemas.openxmlformats.org/package/2006/relationships"><Relationship Type="http://schemas.openxmlformats.org/officeDocument/2006/relationships/externalLinkPath" Target="file:///\\data2\apd\My%20Documents\execucao2002\FMI_ME\Quadro%20Macroeconomico--Versao%20Maio%202002-Execu&#231;ao2002.xls" TargetMode="External" Id="rId1"/></Relationships>
</file>

<file path=xl/externalLinks/_rels/externalLink12.xml.rels><Relationships xmlns="http://schemas.openxmlformats.org/package/2006/relationships"><Relationship Type="http://schemas.openxmlformats.org/officeDocument/2006/relationships/externalLinkPath" Target="file:///Z:\6.%20Financial%20Stability%20Report\6.4%20The%20Fourth%20Edition\6.4.2.%20Received%20materials\5.%20&#1057;&#1047;&#1061;\2013\1%20quarter\graphics_for_2013_01.xls" TargetMode="External" Id="rId1"/></Relationships>
</file>

<file path=xl/externalLinks/_rels/externalLink120.xml.rels><Relationships xmlns="http://schemas.openxmlformats.org/package/2006/relationships"><Relationship Type="http://schemas.openxmlformats.org/officeDocument/2006/relationships/externalLinkPath" Target="https://worldbankgroup-my.sharepoint.com/hansg/My%20Documents/LSMS%20ques/Documents%20and%20Settings/user1/Local%20Settings/Temp/Temporary%20Directory%201%20for%20Final%20English%20and%20Albanian%20HH%20Quest.zip/FINAL%20AP12%20ALBANIAN.xls" TargetMode="External" Id="rId1"/></Relationships>
</file>

<file path=xl/externalLinks/_rels/externalLink121.xml.rels><Relationships xmlns="http://schemas.openxmlformats.org/package/2006/relationships"><Relationship Type="http://schemas.openxmlformats.org/officeDocument/2006/relationships/externalLinkPath" Target="file:///\\data2\afr\CIV\Mission-2\Fisc-workbook.xls" TargetMode="External" Id="rId1"/></Relationships>
</file>

<file path=xl/externalLinks/_rels/externalLink122.xml.rels><Relationships xmlns="http://schemas.openxmlformats.org/package/2006/relationships"><Relationship Type="http://schemas.openxmlformats.org/officeDocument/2006/relationships/externalLinkPath" Target="file:///\\Data2\apd\Data\MNG\DMX_TEST\Input\Archive\temp_JL\28%20Post-Mission%20August%202007\MNGfiscal2.xls" TargetMode="External" Id="rId1"/></Relationships>
</file>

<file path=xl/externalLinks/_rels/externalLink123.xml.rels><Relationships xmlns="http://schemas.openxmlformats.org/package/2006/relationships"><Relationship Type="http://schemas.openxmlformats.org/officeDocument/2006/relationships/externalLinkPath" Target="file:///\\DATA1\PDR\Data\PNG\FIS\PNGfis-current%20(revised2).xls" TargetMode="External" Id="rId1"/></Relationships>
</file>

<file path=xl/externalLinks/_rels/externalLink124.xml.rels><Relationships xmlns="http://schemas.openxmlformats.org/package/2006/relationships"><Relationship Type="http://schemas.openxmlformats.org/officeDocument/2006/relationships/externalLinkPath" Target="file:///\\FPSGWN03P\AFR\Users\AManoel\My%20Documents\Mozambique%20AFR\Missions\2004%20Feb%20mission%20New%20Prog\Brief\moz%20macroframework%20Brief%20Feb2004.xls" TargetMode="External" Id="rId1"/></Relationships>
</file>

<file path=xl/externalLinks/_rels/externalLink125.xml.rels><Relationships xmlns="http://schemas.openxmlformats.org/package/2006/relationships"><Relationship Type="http://schemas.openxmlformats.org/officeDocument/2006/relationships/externalLinkPath" Target="/&#1043;&#1072;&#1076;&#1072;&#1072;&#1076;%20&#1093;&#1091;&#1076;&#1072;&#1083;&#1076;&#1072;&#1072;/&#1057;&#1072;&#1088;&#1099;&#1085;%20&#1084;&#1101;&#1076;&#1101;&#1101;/2022/2022.10%20&#1089;&#1072;&#1088;/2022.10.xlsx" TargetMode="External" Id="rId1"/></Relationships>
</file>

<file path=xl/externalLinks/_rels/externalLink126.xml.rels><Relationships xmlns="http://schemas.openxmlformats.org/package/2006/relationships"><Relationship Type="http://schemas.openxmlformats.org/officeDocument/2006/relationships/externalLinkPath" Target="file:///D:\&#1043;&#1072;&#1076;&#1072;&#1072;&#1076;%20&#1093;&#1091;&#1076;&#1072;&#1083;&#1076;&#1072;&#1072;\&#1057;&#1072;&#1088;&#1099;&#1085;%20&#1084;&#1101;&#1076;&#1101;&#1101;\2022\2022.11%20&#1089;&#1072;&#1088;\2022.11.xlsx" TargetMode="External" Id="rId2"/></Relationships>
</file>

<file path=xl/externalLinks/_rels/externalLink13.xml.rels><Relationships xmlns="http://schemas.openxmlformats.org/package/2006/relationships"><Relationship Type="http://schemas.openxmlformats.org/officeDocument/2006/relationships/externalLinkPath" Target="file:///F:\Documents%20and%20Settings\nyam\My%20Documents\Sharav\My%20Documents\EXCEL\Bud-2002_Draft%20-%20Final%20Approved%20Budget.xls" TargetMode="External" Id="rId1"/></Relationships>
</file>

<file path=xl/externalLinks/_rels/externalLink14.xml.rels><Relationships xmlns="http://schemas.openxmlformats.org/package/2006/relationships"><Relationship Type="http://schemas.openxmlformats.org/officeDocument/2006/relationships/externalLinkPath" Target="file:///\\FPSGWN03P\AFR\Documents%20and%20Settings\myulek\Local%20Settings\Temporary%20Internet%20Files\OLK11C\SR-03-03-tables(1-14).xls" TargetMode="External" Id="rId1"/></Relationships>
</file>

<file path=xl/externalLinks/_rels/externalLink15.xml.rels><Relationships xmlns="http://schemas.openxmlformats.org/package/2006/relationships"><Relationship Type="http://schemas.openxmlformats.org/officeDocument/2006/relationships/externalLinkPath" Target="file:///\\data2\apd\NGA%20local\scenario%20III\STA-ins\NGCPI.XLS" TargetMode="External" Id="rId1"/></Relationships>
</file>

<file path=xl/externalLinks/_rels/externalLink16.xml.rels><Relationships xmlns="http://schemas.openxmlformats.org/package/2006/relationships"><Relationship Type="http://schemas.openxmlformats.org/officeDocument/2006/relationships/externalLinkPath" Target="file:///\\data2\afr\WIN\Temporary%20Internet%20Files\OLKD2B0\Civfis_m.xls" TargetMode="External" Id="rId1"/></Relationships>
</file>

<file path=xl/externalLinks/_rels/externalLink17.xml.rels><Relationships xmlns="http://schemas.openxmlformats.org/package/2006/relationships"><Relationship Type="http://schemas.openxmlformats.org/officeDocument/2006/relationships/externalLinkPath" Target="file:///\\data2\afr\TEMP\My%20Documents\Moz\E-Final\BOP9703.xls" TargetMode="External" Id="rId1"/></Relationships>
</file>

<file path=xl/externalLinks/_rels/externalLink18.xml.rels><Relationships xmlns="http://schemas.openxmlformats.org/package/2006/relationships"><Relationship Type="http://schemas.openxmlformats.org/officeDocument/2006/relationships/externalLinkPath" Target="file:///\\data2\apd\DATA\SEN\Current\Framework%20February%202004%20Second%20Review\Staff%20Report\SNFISC.XLS" TargetMode="External" Id="rId1"/></Relationships>
</file>

<file path=xl/externalLinks/_rels/externalLink19.xml.rels><Relationships xmlns="http://schemas.openxmlformats.org/package/2006/relationships"><Relationship Type="http://schemas.openxmlformats.org/officeDocument/2006/relationships/externalLinkPath" Target="file:///\\data2\afr\My%20Documents\OldCData\missions\GN-SEP99\gn-bop-old.xls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exchange_server\UNDESNII%20TOOTSOONII%20HELTES\1.Budget\Bulletin\2014\BUDGET\YEARSBUD\Bud-2002_Draft2-1.xls" TargetMode="External" Id="rId1"/></Relationships>
</file>

<file path=xl/externalLinks/_rels/externalLink20.xml.rels><Relationships xmlns="http://schemas.openxmlformats.org/package/2006/relationships"><Relationship Type="http://schemas.openxmlformats.org/officeDocument/2006/relationships/externalLinkPath" Target="file:///\\data2\apd\DATA\CIV\RED\2000\RED-tables.xls" TargetMode="External" Id="rId1"/></Relationships>
</file>

<file path=xl/externalLinks/_rels/externalLink21.xml.rels><Relationships xmlns="http://schemas.openxmlformats.org/package/2006/relationships"><Relationship Type="http://schemas.openxmlformats.org/officeDocument/2006/relationships/externalLinkPath" Target="file:///\\data2\apd\WIN\Temporary%20Internet%20Files\OLKD2B0\Civfis_m.xls" TargetMode="External" Id="rId1"/></Relationships>
</file>

<file path=xl/externalLinks/_rels/externalLink22.xml.rels><Relationships xmlns="http://schemas.openxmlformats.org/package/2006/relationships"><Relationship Type="http://schemas.openxmlformats.org/officeDocument/2006/relationships/externalLinkPath" Target="file:///\\DATA1\FAD\Documents%20and%20Settings\MZERMENO\Local%20Settings\Temporary%20Internet%20Files\OLKF\ecubopLatest.xls" TargetMode="External" Id="rId1"/></Relationships>
</file>

<file path=xl/externalLinks/_rels/externalLink23.xml.rels><Relationships xmlns="http://schemas.openxmlformats.org/package/2006/relationships"><Relationship Type="http://schemas.openxmlformats.org/officeDocument/2006/relationships/externalLinkPath" Target="file:///O:\WIN\TEMP\BOP9703_stress.xls" TargetMode="External" Id="rId1"/></Relationships>
</file>

<file path=xl/externalLinks/_rels/externalLink24.xml.rels><Relationships xmlns="http://schemas.openxmlformats.org/package/2006/relationships"><Relationship Type="http://schemas.openxmlformats.org/officeDocument/2006/relationships/externalLinkPath" Target="file:///\\data2\afr\TEMP\My%20Documents\Moz\E-Final\BOP9703_stress.xls" TargetMode="External" Id="rId1"/></Relationships>
</file>

<file path=xl/externalLinks/_rels/externalLink25.xml.rels><Relationships xmlns="http://schemas.openxmlformats.org/package/2006/relationships"><Relationship Type="http://schemas.openxmlformats.org/officeDocument/2006/relationships/externalLinkPath" Target="file:///S:\Bud-ITH-2004.xls" TargetMode="External" Id="rId1"/></Relationships>
</file>

<file path=xl/externalLinks/_rels/externalLink26.xml.rels><Relationships xmlns="http://schemas.openxmlformats.org/package/2006/relationships"><Relationship Type="http://schemas.openxmlformats.org/officeDocument/2006/relationships/externalLinkPath" Target="file:///E:\Documents%20and%20Settings\enkhzaya\Desktop\BUDGET\YEARSBUD\Bud-2002_Draft2-1.xls" TargetMode="External" Id="rId1"/></Relationships>
</file>

<file path=xl/externalLinks/_rels/externalLink27.xml.rels><Relationships xmlns="http://schemas.openxmlformats.org/package/2006/relationships"><Relationship Type="http://schemas.openxmlformats.org/officeDocument/2006/relationships/externalLinkPath" Target="file:///E:\Documents%20and%20Settings\enkhzaya\Desktop\Documents%20and%20Settings\nyam\My%20Documents\Sharav\My%20Documents\EXCEL\Bud-2002_Draft%20-%20Final%20Approved%20Budget.xls" TargetMode="External" Id="rId1"/></Relationships>
</file>

<file path=xl/externalLinks/_rels/externalLink28.xml.rels><Relationships xmlns="http://schemas.openxmlformats.org/package/2006/relationships"><Relationship Type="http://schemas.openxmlformats.org/officeDocument/2006/relationships/externalLinkPath" Target="file:///\\DATA1\FAD\DATA\S1\ECU\SECTORS\External\PERUMF97.XLS" TargetMode="External" Id="rId1"/></Relationships>
</file>

<file path=xl/externalLinks/_rels/externalLink29.xml.rels><Relationships xmlns="http://schemas.openxmlformats.org/package/2006/relationships"><Relationship Type="http://schemas.openxmlformats.org/officeDocument/2006/relationships/externalLinkPath" Target="file:///\\data2\apd\Documents%20and%20Settings\sDista\My%20Documents\CFMP%202002-2010\CFMP%202004-2008\Projec&#231;&#245;es\CFMP%202004-2008.xls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/Documents%20and%20Settings/nyam/My%20Documents/Sharav/My%20Documents/EXCEL/Bud-2002_Draft%20-%20Final%20Approved%20Budget.xls" TargetMode="External" Id="rId1"/></Relationships>
</file>

<file path=xl/externalLinks/_rels/externalLink30.xml.rels><Relationships xmlns="http://schemas.openxmlformats.org/package/2006/relationships"><Relationship Type="http://schemas.openxmlformats.org/officeDocument/2006/relationships/externalLinkPath" Target="file:///\\Amartuvshin\ganzaya\Folder2\Juan\Mongolia\Mong4\QUESTIONNAIRE.xls" TargetMode="External" Id="rId1"/></Relationships>
</file>

<file path=xl/externalLinks/_rels/externalLink31.xml.rels><Relationships xmlns="http://schemas.openxmlformats.org/package/2006/relationships"><Relationship Type="http://schemas.openxmlformats.org/officeDocument/2006/relationships/externalLinkPath" Target="file:///\\Data2\apd\Data\MNG\DMX_TEST\Input\Real\MNGRealInput.xls" TargetMode="External" Id="rId1"/></Relationships>
</file>

<file path=xl/externalLinks/_rels/externalLink32.xml.rels><Relationships xmlns="http://schemas.openxmlformats.org/package/2006/relationships"><Relationship Type="http://schemas.openxmlformats.org/officeDocument/2006/relationships/externalLinkPath" Target="file:///\\data2\afr\My%20Documents\GHBopbaseline051501.xls" TargetMode="External" Id="rId1"/></Relationships>
</file>

<file path=xl/externalLinks/_rels/externalLink33.xml.rels><Relationships xmlns="http://schemas.openxmlformats.org/package/2006/relationships"><Relationship Type="http://schemas.openxmlformats.org/officeDocument/2006/relationships/externalLinkPath" Target="file:///\\data2\apd\DATA\SEN\Current\Framework%20April%202003%20Staff%20Report\Sngdp.xls" TargetMode="External" Id="rId1"/></Relationships>
</file>

<file path=xl/externalLinks/_rels/externalLink34.xml.rels><Relationships xmlns="http://schemas.openxmlformats.org/package/2006/relationships"><Relationship Type="http://schemas.openxmlformats.org/officeDocument/2006/relationships/externalLinkPath" Target="file:///\\data2\apd\DATA\NGA\Current\NGA-real.XLS" TargetMode="External" Id="rId1"/></Relationships>
</file>

<file path=xl/externalLinks/_rels/externalLink35.xml.rels><Relationships xmlns="http://schemas.openxmlformats.org/package/2006/relationships"><Relationship Type="http://schemas.openxmlformats.org/officeDocument/2006/relationships/externalLinkPath" Target="file:///\\data2\apd\DATA\SEN\Current\Framework%20April%202003%20Staff%20Report\SenCon.xls" TargetMode="External" Id="rId1"/></Relationships>
</file>

<file path=xl/externalLinks/_rels/externalLink36.xml.rels><Relationships xmlns="http://schemas.openxmlformats.org/package/2006/relationships"><Relationship Type="http://schemas.openxmlformats.org/officeDocument/2006/relationships/externalLinkPath" Target="file:///\\data2\apd\1Alvaro\Mexico\Venezuela\Bop8.xls" TargetMode="External" Id="rId1"/></Relationships>
</file>

<file path=xl/externalLinks/_rels/externalLink37.xml.rels><Relationships xmlns="http://schemas.openxmlformats.org/package/2006/relationships"><Relationship Type="http://schemas.openxmlformats.org/officeDocument/2006/relationships/externalLinkPath" Target="file:///F:\Mining%20Sector\Mining%20revenue\July%202009\Oyu%20Tolgoi%20Project%20-%20WEO%20assumptions%20June%205%202009.xls" TargetMode="External" Id="rId1"/></Relationships>
</file>

<file path=xl/externalLinks/_rels/externalLink38.xml.rels><Relationships xmlns="http://schemas.openxmlformats.org/package/2006/relationships"><Relationship Type="http://schemas.openxmlformats.org/officeDocument/2006/relationships/externalLinkPath" Target="https://mongolbank2-my.sharepoint.com/Documents%20and%20Settings/Nandia/My%20Documents/yui/Annreport2004/Anreport/jiliin%20tailan.xls" TargetMode="External" Id="rId1"/></Relationships>
</file>

<file path=xl/externalLinks/_rels/externalLink39.xml.rels><Relationships xmlns="http://schemas.openxmlformats.org/package/2006/relationships"><Relationship Type="http://schemas.openxmlformats.org/officeDocument/2006/relationships/externalLinkPath" Target="file:///\\data2\afr\Cameroon\DSA\Cam_Relief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file:///\\exchange_server\UNDESNII%20TOOTSOONII%20HELTES\1.Budget\Bulletin\2014\Documents%20and%20Settings\nyam\My%20Documents\Sharav\My%20Documents\EXCEL\Bud-2002_Draft%20-%20Final%20Approved%20Budget.xls" TargetMode="External" Id="rId1"/></Relationships>
</file>

<file path=xl/externalLinks/_rels/externalLink40.xml.rels><Relationships xmlns="http://schemas.openxmlformats.org/package/2006/relationships"><Relationship Type="http://schemas.openxmlformats.org/officeDocument/2006/relationships/externalLinkPath" Target="file:///\\Fpsgwn03p\apd\Data\MNG\EXT\Copy%20of%20MNG_BOP.xls" TargetMode="External" Id="rId1"/></Relationships>
</file>

<file path=xl/externalLinks/_rels/externalLink41.xml.rels><Relationships xmlns="http://schemas.openxmlformats.org/package/2006/relationships"><Relationship Type="http://schemas.openxmlformats.org/officeDocument/2006/relationships/externalLinkPath" Target="file:///F:\TREASURY\sariin-huvaari-2008-01-14-15.xls" TargetMode="External" Id="rId1"/></Relationships>
</file>

<file path=xl/externalLinks/_rels/externalLink42.xml.rels><Relationships xmlns="http://schemas.openxmlformats.org/package/2006/relationships"><Relationship Type="http://schemas.openxmlformats.org/officeDocument/2006/relationships/externalLinkPath" Target="file:///\\data2\apd\Documents%20and%20Settings\bByiers\My%20Documents\Or&#231;amento\OE%202004\Trimestraliza&#231;&#227;o\Trimestraliza&#231;&#227;o16_12_03.xls" TargetMode="External" Id="rId1"/></Relationships>
</file>

<file path=xl/externalLinks/_rels/externalLink43.xml.rels><Relationships xmlns="http://schemas.openxmlformats.org/package/2006/relationships"><Relationship Type="http://schemas.openxmlformats.org/officeDocument/2006/relationships/externalLinkPath" Target="file:///\\data2\afr\joe\Guinea%20Bissau\Guinea-Bissau\Guinea%20Bissau_mdb.xls" TargetMode="External" Id="rId1"/></Relationships>
</file>

<file path=xl/externalLinks/_rels/externalLink44.xml.rels><Relationships xmlns="http://schemas.openxmlformats.org/package/2006/relationships"><Relationship Type="http://schemas.openxmlformats.org/officeDocument/2006/relationships/externalLinkPath" Target="file:///\\data2\apd\Documents%20and%20Settings\bByiers\My%20Documents\CFMP\Quadromacro\Quadro%20Macroeconomico--Versao%2016%20Junho%202003.xls" TargetMode="External" Id="rId1"/></Relationships>
</file>

<file path=xl/externalLinks/_rels/externalLink45.xml.rels><Relationships xmlns="http://schemas.openxmlformats.org/package/2006/relationships"><Relationship Type="http://schemas.openxmlformats.org/officeDocument/2006/relationships/externalLinkPath" Target="file:///\\data2\afr\Budget%202000\FINPUB.NV\DETTEPUB\DETTEINT\DETTEINT\Di98.xls" TargetMode="External" Id="rId1"/></Relationships>
</file>

<file path=xl/externalLinks/_rels/externalLink46.xml.rels><Relationships xmlns="http://schemas.openxmlformats.org/package/2006/relationships"><Relationship Type="http://schemas.openxmlformats.org/officeDocument/2006/relationships/externalLinkPath" Target="file:///\\data2\afr\HASSANAL\FINPUB.NV\DETTEPUB\DETTEINT\DETTEINT\Di98.xls" TargetMode="External" Id="rId1"/></Relationships>
</file>

<file path=xl/externalLinks/_rels/externalLink47.xml.rels><Relationships xmlns="http://schemas.openxmlformats.org/package/2006/relationships"><Relationship Type="http://schemas.openxmlformats.org/officeDocument/2006/relationships/externalLinkPath" Target="file:///\\DATA1\PDR\Data\PNG\FIS\Pngfis-current%20disaster.xls" TargetMode="External" Id="rId1"/></Relationships>
</file>

<file path=xl/externalLinks/_rels/externalLink48.xml.rels><Relationships xmlns="http://schemas.openxmlformats.org/package/2006/relationships"><Relationship Type="http://schemas.openxmlformats.org/officeDocument/2006/relationships/externalLinkPath" Target="file:///\\DATA1\FAD\WIN\TEMP\MFLOW96.XLS" TargetMode="External" Id="rId1"/></Relationships>
</file>

<file path=xl/externalLinks/_rels/externalLink49.xml.rels><Relationships xmlns="http://schemas.openxmlformats.org/package/2006/relationships"><Relationship Type="http://schemas.openxmlformats.org/officeDocument/2006/relationships/externalLinkPath" Target="file:///\\data2\apd\DATA\ML\MEX\Other%20divisional%20data\REAL\amacr9.xls" TargetMode="External" Id="rId1"/></Relationships>
</file>

<file path=xl/externalLinks/_rels/externalLink5.xml.rels><Relationships xmlns="http://schemas.openxmlformats.org/package/2006/relationships"><Relationship Type="http://schemas.openxmlformats.org/officeDocument/2006/relationships/externalLinkPath" Target="file:///\\Bayarsaikhan\d$\BUDGET\YEARSBUD\Bud-2002_Draft2-1.xls" TargetMode="External" Id="rId1"/></Relationships>
</file>

<file path=xl/externalLinks/_rels/externalLink50.xml.rels><Relationships xmlns="http://schemas.openxmlformats.org/package/2006/relationships"><Relationship Type="http://schemas.openxmlformats.org/officeDocument/2006/relationships/externalLinkPath" Target="file:///\\FPSGWN03P\AFR\My%20Documents\EWSDATA\NGA\NGA_REER.xls" TargetMode="External" Id="rId1"/></Relationships>
</file>

<file path=xl/externalLinks/_rels/externalLink51.xml.rels><Relationships xmlns="http://schemas.openxmlformats.org/package/2006/relationships"><Relationship Type="http://schemas.openxmlformats.org/officeDocument/2006/relationships/externalLinkPath" Target="/&#1043;&#1072;&#1076;&#1072;&#1072;&#1076;%20&#1093;&#1091;&#1076;&#1072;&#1083;&#1076;&#1072;&#1072;/&#1058;&#1072;&#1085;&#1080;&#1083;&#1094;&#1091;&#1091;&#1083;&#1075;&#1072;/2021/&#1044;&#1072;&#1090;&#1072;%202021.xlsx" TargetMode="External" Id="rId1"/></Relationships>
</file>

<file path=xl/externalLinks/_rels/externalLink52.xml.rels><Relationships xmlns="http://schemas.openxmlformats.org/package/2006/relationships"><Relationship Type="http://schemas.openxmlformats.org/officeDocument/2006/relationships/externalLinkPath" Target="file:///\\Fpsgwn03p\afr\IMF\Nigeria\Statistics\Bloomberg_Nigeria_Db.xls" TargetMode="External" Id="rId1"/></Relationships>
</file>

<file path=xl/externalLinks/_rels/externalLink53.xml.rels><Relationships xmlns="http://schemas.openxmlformats.org/package/2006/relationships"><Relationship Type="http://schemas.openxmlformats.org/officeDocument/2006/relationships/externalLinkPath" Target="file:///A:\WIN\TEMP\wrs948.xls" TargetMode="External" Id="rId1"/></Relationships>
</file>

<file path=xl/externalLinks/_rels/externalLink54.xml.rels><Relationships xmlns="http://schemas.openxmlformats.org/package/2006/relationships"><Relationship Type="http://schemas.openxmlformats.org/officeDocument/2006/relationships/externalLinkPath" Target="file:///A:\PDR\bop2000\Template.XLS" TargetMode="External" Id="rId1"/></Relationships>
</file>

<file path=xl/externalLinks/_rels/externalLink55.xml.rels><Relationships xmlns="http://schemas.openxmlformats.org/package/2006/relationships"><Relationship Type="http://schemas.openxmlformats.org/officeDocument/2006/relationships/externalLinkPath" Target="file:///\\data2\apd\Current\39%20After%20Mission%20Feb%2009\FWK%2001-29-09\FWK%2001-23-09%20bis\Oyu%20Tolgoi%20Project%20-%20Fiscal_Financial%20Analysis%20IMF_final2.xls" TargetMode="External" Id="rId1"/></Relationships>
</file>

<file path=xl/externalLinks/_rels/externalLink56.xml.rels><Relationships xmlns="http://schemas.openxmlformats.org/package/2006/relationships"><Relationship Type="http://schemas.openxmlformats.org/officeDocument/2006/relationships/externalLinkPath" Target="file:///\\data2\apd\Documents%20and%20Settings\bByiers\My%20Documents\Or&#231;amento\OE%202003\Trimestraliza&#231;&#227;o\Abril%202003\PlanoTesourariaTrimestral.2003_26Junho.xls" TargetMode="External" Id="rId1"/></Relationships>
</file>

<file path=xl/externalLinks/_rels/externalLink57.xml.rels><Relationships xmlns="http://schemas.openxmlformats.org/package/2006/relationships"><Relationship Type="http://schemas.openxmlformats.org/officeDocument/2006/relationships/externalLinkPath" Target="file:///F:\office\office\Budget\My%20Documents\EXCEL\BUDGET\YEARSBUD\budget-2010\2009-11-21\Bud-draft-2010-2009-11-21-9.xlsx" TargetMode="External" Id="rId1"/></Relationships>
</file>

<file path=xl/externalLinks/_rels/externalLink58.xml.rels><Relationships xmlns="http://schemas.openxmlformats.org/package/2006/relationships"><Relationship Type="http://schemas.openxmlformats.org/officeDocument/2006/relationships/externalLinkPath" Target="file:///\\data2\apd\Documents%20and%20Settings\sDista\My%20Documents\ORCAMENTO\2003\PARPA\Despesas%20nos%20Sectores%20Priritarios%20do%20PARPA_1999-2003%20(23.04.2003).xls" TargetMode="External" Id="rId1"/></Relationships>
</file>

<file path=xl/externalLinks/_rels/externalLink59.xml.rels><Relationships xmlns="http://schemas.openxmlformats.org/package/2006/relationships"><Relationship Type="http://schemas.openxmlformats.org/officeDocument/2006/relationships/externalLinkPath" Target="https://mongolbank2-my.sharepoint.com/Documents%20and%20Settings/munkhbat/My%20Documents/Annual%20Report%202008/International%20Department/annual%20BOM%20report%20BOP%202008.xls" TargetMode="External" Id="rId1"/></Relationships>
</file>

<file path=xl/externalLinks/_rels/externalLink6.xml.rels><Relationships xmlns="http://schemas.openxmlformats.org/package/2006/relationships"><Relationship Type="http://schemas.openxmlformats.org/officeDocument/2006/relationships/externalLinkPath" Target="file:///\\Bayarsaikhan\d$\Documents%20and%20Settings\nyam\My%20Documents\Sharav\My%20Documents\EXCEL\Bud-2002_Draft%20-%20Final%20Approved%20Budget.xls" TargetMode="External" Id="rId1"/></Relationships>
</file>

<file path=xl/externalLinks/_rels/externalLink60.xml.rels><Relationships xmlns="http://schemas.openxmlformats.org/package/2006/relationships"><Relationship Type="http://schemas.openxmlformats.org/officeDocument/2006/relationships/externalLinkPath" Target="file:///\\FPSGWN03P\APD\Documents%20and%20Settings\SHIJIR%20Enkhbayar\My%20Documents\MOFE%202\NEGTGEL\MAIN\2003\2003-2006%20projection%202003%2009%2005%20v2.xls" TargetMode="External" Id="rId1"/></Relationships>
</file>

<file path=xl/externalLinks/_rels/externalLink61.xml.rels><Relationships xmlns="http://schemas.openxmlformats.org/package/2006/relationships"><Relationship Type="http://schemas.openxmlformats.org/officeDocument/2006/relationships/externalLinkPath" Target="file:///\\data2\apd\DATA\CIV\Current\Macroframework\CivMon.xls" TargetMode="External" Id="rId1"/></Relationships>
</file>

<file path=xl/externalLinks/_rels/externalLink62.xml.rels><Relationships xmlns="http://schemas.openxmlformats.org/package/2006/relationships"><Relationship Type="http://schemas.openxmlformats.org/officeDocument/2006/relationships/externalLinkPath" Target="file:///\\Fpsgwn03p\afr\DATA\SYC\Current\Scmony.xls" TargetMode="External" Id="rId1"/></Relationships>
</file>

<file path=xl/externalLinks/_rels/externalLink63.xml.rels><Relationships xmlns="http://schemas.openxmlformats.org/package/2006/relationships"><Relationship Type="http://schemas.openxmlformats.org/officeDocument/2006/relationships/externalLinkPath" Target="file:///\\Fs_dnpo\g\Maquina%20Dr%20Sulemane\Documentos%20Varios\My%20Documents\Orcamento%202002\OE-Investimento2002%20Revisao.xls" TargetMode="External" Id="rId1"/></Relationships>
</file>

<file path=xl/externalLinks/_rels/externalLink64.xml.rels><Relationships xmlns="http://schemas.openxmlformats.org/package/2006/relationships"><Relationship Type="http://schemas.openxmlformats.org/officeDocument/2006/relationships/externalLinkPath" Target="file:///\\data2\apd\OE2003\Tabelas%20Globais\Orcamento%20do%20Estado%20para%202003%20vesao%20de%2030%20Setembro%202002.xls" TargetMode="External" Id="rId1"/></Relationships>
</file>

<file path=xl/externalLinks/_rels/externalLink65.xml.rels><Relationships xmlns="http://schemas.openxmlformats.org/package/2006/relationships"><Relationship Type="http://schemas.openxmlformats.org/officeDocument/2006/relationships/externalLinkPath" Target="file:///\\FPSGWN03P\APD\Documents%20and%20Settings\ulziisaikhan_d\My%20Documents\office\Budget\My%20Documents\EXCEL\BUDGET\YEARSBUD\budget2005\excel\MAIN\2003\plan_2003_year_HBG.xls" TargetMode="External" Id="rId1"/></Relationships>
</file>

<file path=xl/externalLinks/_rels/externalLink66.xml.rels><Relationships xmlns="http://schemas.openxmlformats.org/package/2006/relationships"><Relationship Type="http://schemas.openxmlformats.org/officeDocument/2006/relationships/externalLinkPath" Target="file:///\\Mdebiase\c\COPIA\CAP10\CAP102\FDOAFL.XLS" TargetMode="External" Id="rId1"/></Relationships>
</file>

<file path=xl/externalLinks/_rels/externalLink67.xml.rels><Relationships xmlns="http://schemas.openxmlformats.org/package/2006/relationships"><Relationship Type="http://schemas.openxmlformats.org/officeDocument/2006/relationships/externalLinkPath" Target="file:///A:\1.%20Reports\2.%20%20IIP\2012\Q4\2.%20Output\Documents%20and%20Settings\munkhbayar\Desktop\Government%20external%20debt%20data%20for%202011%20Q1%20received%20from%20MOF%20May%202011.xlsx" TargetMode="External" Id="rId1"/></Relationships>
</file>

<file path=xl/externalLinks/_rels/externalLink68.xml.rels><Relationships xmlns="http://schemas.openxmlformats.org/package/2006/relationships"><Relationship Type="http://schemas.openxmlformats.org/officeDocument/2006/relationships/externalLinkPath" Target="file:///R:\DATA\MLI\Current\MLIBOP.xls" TargetMode="External" Id="rId1"/></Relationships>
</file>

<file path=xl/externalLinks/_rels/externalLink69.xml.rels><Relationships xmlns="http://schemas.openxmlformats.org/package/2006/relationships"><Relationship Type="http://schemas.openxmlformats.org/officeDocument/2006/relationships/externalLinkPath" Target="file:///\\FPSGWN03P\AFR\DATA\COD\Main\CDCAD.XLS" TargetMode="External" Id="rId1"/></Relationships>
</file>

<file path=xl/externalLinks/_rels/externalLink7.xml.rels><Relationships xmlns="http://schemas.openxmlformats.org/package/2006/relationships"><Relationship Type="http://schemas.openxmlformats.org/officeDocument/2006/relationships/externalLinkPath" Target="file:///\\exchange_server\UNDESNII%20TOOTSOONII%20HELTES\BUDGET\YEARSBUD\Bud-2002_Draft2-1.xls" TargetMode="External" Id="rId1"/></Relationships>
</file>

<file path=xl/externalLinks/_rels/externalLink70.xml.rels><Relationships xmlns="http://schemas.openxmlformats.org/package/2006/relationships"><Relationship Type="http://schemas.openxmlformats.org/officeDocument/2006/relationships/externalLinkPath" Target="file:///\\data2\apd\DNPO\Planifica&#231;&#227;o%20&amp;%20Or&#231;amenta&#231;&#227;o\OE\2002\Prepara&#231;&#227;o%20da%20Miss&#227;o%20IMF\AnexosLeiOE2001.xls" TargetMode="External" Id="rId1"/></Relationships>
</file>

<file path=xl/externalLinks/_rels/externalLink71.xml.rels><Relationships xmlns="http://schemas.openxmlformats.org/package/2006/relationships"><Relationship Type="http://schemas.openxmlformats.org/officeDocument/2006/relationships/externalLinkPath" Target="file:///\\Fs_dnpo\g\Maquina%20Dr%20Sulemane\Documentos%20Varios\My%20Documents\Orcamento%202002\OE-Corrente2001%20Revisao.xls" TargetMode="External" Id="rId1"/></Relationships>
</file>

<file path=xl/externalLinks/_rels/externalLink72.xml.rels><Relationships xmlns="http://schemas.openxmlformats.org/package/2006/relationships"><Relationship Type="http://schemas.openxmlformats.org/officeDocument/2006/relationships/externalLinkPath" Target="file:///\\Data2\apd\Data\MNG\DMX_TEST\Work\MNGReal%20From%20Folder%2033%20DMX%20Reformatted.xls" TargetMode="External" Id="rId1"/></Relationships>
</file>

<file path=xl/externalLinks/_rels/externalLink73.xml.rels><Relationships xmlns="http://schemas.openxmlformats.org/package/2006/relationships"><Relationship Type="http://schemas.openxmlformats.org/officeDocument/2006/relationships/externalLinkPath" Target="file:///\\imfdata\econ\DMX\DemoFiles\Chile\Input\Metadata.xls" TargetMode="External" Id="rId1"/></Relationships>
</file>

<file path=xl/externalLinks/_rels/externalLink74.xml.rels><Relationships xmlns="http://schemas.openxmlformats.org/package/2006/relationships"><Relationship Type="http://schemas.openxmlformats.org/officeDocument/2006/relationships/externalLinkPath" Target="file:///\\data2\afr\WIN\Temporary%20Internet%20Files\OLKB2C2\ginbop.xls" TargetMode="External" Id="rId1"/></Relationships>
</file>

<file path=xl/externalLinks/_rels/externalLink75.xml.rels><Relationships xmlns="http://schemas.openxmlformats.org/package/2006/relationships"><Relationship Type="http://schemas.openxmlformats.org/officeDocument/2006/relationships/externalLinkPath" Target="file:///\\FPSGWN03P\APD\Data\MNG\Current\13%20Post%20Mission%20June%202005\MNGMony.xls" TargetMode="External" Id="rId1"/></Relationships>
</file>

<file path=xl/externalLinks/_rels/externalLink76.xml.rels><Relationships xmlns="http://schemas.openxmlformats.org/package/2006/relationships"><Relationship Type="http://schemas.openxmlformats.org/officeDocument/2006/relationships/externalLinkPath" Target="file:///A:\WINDOWS\TEMP\MNG_ExtDebt_n17.xls" TargetMode="External" Id="rId1"/></Relationships>
</file>

<file path=xl/externalLinks/_rels/externalLink77.xml.rels><Relationships xmlns="http://schemas.openxmlformats.org/package/2006/relationships"><Relationship Type="http://schemas.openxmlformats.org/officeDocument/2006/relationships/externalLinkPath" Target="file:///O:\DRAFTS\CS\RG\2000\Mozambique\SR_RED_BOP_Tables.xls" TargetMode="External" Id="rId1"/></Relationships>
</file>

<file path=xl/externalLinks/_rels/externalLink78.xml.rels><Relationships xmlns="http://schemas.openxmlformats.org/package/2006/relationships"><Relationship Type="http://schemas.openxmlformats.org/officeDocument/2006/relationships/externalLinkPath" Target="file:///\\data2\afr\FINPUB.NV\DETTEPUB\DETTEINT\DETTEINT\DI94.XLS" TargetMode="External" Id="rId1"/></Relationships>
</file>

<file path=xl/externalLinks/_rels/externalLink79.xml.rels><Relationships xmlns="http://schemas.openxmlformats.org/package/2006/relationships"><Relationship Type="http://schemas.openxmlformats.org/officeDocument/2006/relationships/externalLinkPath" Target="file:///\\imf1s\vol1\data\wrs\apd\system2000\WRSTAB.XLS" TargetMode="External" Id="rId1"/></Relationships>
</file>

<file path=xl/externalLinks/_rels/externalLink8.xml.rels><Relationships xmlns="http://schemas.openxmlformats.org/package/2006/relationships"><Relationship Type="http://schemas.openxmlformats.org/officeDocument/2006/relationships/externalLinkPath" Target="file:///\\exchange_server\UNDESNII%20TOOTSOONII%20HELTES\Documents%20and%20Settings\nyam\My%20Documents\Sharav\My%20Documents\EXCEL\Bud-2002_Draft%20-%20Final%20Approved%20Budget.xls" TargetMode="External" Id="rId1"/></Relationships>
</file>

<file path=xl/externalLinks/_rels/externalLink80.xml.rels><Relationships xmlns="http://schemas.openxmlformats.org/package/2006/relationships"><Relationship Type="http://schemas.openxmlformats.org/officeDocument/2006/relationships/externalLinkPath" Target="file:///\\data2\afr\Docs\O-DRIVE\JM\BEN\HIPC\excelfiles\with%20libya\BN-DSA-Kad2.xls" TargetMode="External" Id="rId1"/></Relationships>
</file>

<file path=xl/externalLinks/_rels/externalLink81.xml.rels><Relationships xmlns="http://schemas.openxmlformats.org/package/2006/relationships"><Relationship Type="http://schemas.openxmlformats.org/officeDocument/2006/relationships/externalLinkPath" Target="file:///\\FPSGWN03P\APD\Documents%20and%20Settings\ulziisaikhan\My%20Documents\My%20Documents\budget\budget2004-excel\Bud-ITH-2004-last.xls" TargetMode="External" Id="rId1"/></Relationships>
</file>

<file path=xl/externalLinks/_rels/externalLink82.xml.rels><Relationships xmlns="http://schemas.openxmlformats.org/package/2006/relationships"><Relationship Type="http://schemas.openxmlformats.org/officeDocument/2006/relationships/externalLinkPath" Target="file:///F:\11%20Budget\Budget-2010\2009-09-14\Repaired%20-%202009%2008%2028-hyazgaar.xlsx" TargetMode="External" Id="rId1"/></Relationships>
</file>

<file path=xl/externalLinks/_rels/externalLink83.xml.rels><Relationships xmlns="http://schemas.openxmlformats.org/package/2006/relationships"><Relationship Type="http://schemas.openxmlformats.org/officeDocument/2006/relationships/externalLinkPath" Target="file:///\\data2\apd\Current\39%20After%20Mission%20Feb%2009\Documents%20and%20Settings\nyam\My%20Documents\Budget\My%20Documents\EXCEL\BUDGET\YEARSBUD\2002_Amendment.xls" TargetMode="External" Id="rId1"/></Relationships>
</file>

<file path=xl/externalLinks/_rels/externalLink84.xml.rels><Relationships xmlns="http://schemas.openxmlformats.org/package/2006/relationships"><Relationship Type="http://schemas.openxmlformats.org/officeDocument/2006/relationships/externalLinkPath" Target="file:///M:\BOARD\BENIN\Decion%20Pt\HIPC%20tables.xls" TargetMode="External" Id="rId1"/></Relationships>
</file>

<file path=xl/externalLinks/_rels/externalLink85.xml.rels><Relationships xmlns="http://schemas.openxmlformats.org/package/2006/relationships"><Relationship Type="http://schemas.openxmlformats.org/officeDocument/2006/relationships/externalLinkPath" Target="file:///\\data2\afr\TEMP\HIPC\Other%20HIPCs\Burkina%20Faso\BUR%201299.xls" TargetMode="External" Id="rId1"/></Relationships>
</file>

<file path=xl/externalLinks/_rels/externalLink86.xml.rels><Relationships xmlns="http://schemas.openxmlformats.org/package/2006/relationships"><Relationship Type="http://schemas.openxmlformats.org/officeDocument/2006/relationships/externalLinkPath" Target="file:///\\10.10.12.22\Users\tsenguunjav\Desktop\Copy%20of%20IIP%202013.Q3.xlsx" TargetMode="External" Id="rId1"/></Relationships>
</file>

<file path=xl/externalLinks/_rels/externalLink87.xml.rels><Relationships xmlns="http://schemas.openxmlformats.org/package/2006/relationships"><Relationship Type="http://schemas.openxmlformats.org/officeDocument/2006/relationships/externalLinkPath" Target="file:///\\FPSGWN03P\APD\Mission\Uganda\Previous%20files\Data%20from%20the%20Authorities\Diskette%209\INTRT.xls" TargetMode="External" Id="rId1"/></Relationships>
</file>

<file path=xl/externalLinks/_rels/externalLink88.xml.rels><Relationships xmlns="http://schemas.openxmlformats.org/package/2006/relationships"><Relationship Type="http://schemas.openxmlformats.org/officeDocument/2006/relationships/externalLinkPath" Target="file:///\\DATA1\FAD\Data\PNG\Medium%20term\MT_baseline_CURRENT%20June%2020,%202003%20no%20reform.xls" TargetMode="External" Id="rId1"/></Relationships>
</file>

<file path=xl/externalLinks/_rels/externalLink89.xml.rels><Relationships xmlns="http://schemas.openxmlformats.org/package/2006/relationships"><Relationship Type="http://schemas.openxmlformats.org/officeDocument/2006/relationships/externalLinkPath" Target="file:///\\data2\afr\My%20Documents\Temp\ETHIOPIA\Mission\Temp.xls" TargetMode="External" Id="rId1"/></Relationships>
</file>

<file path=xl/externalLinks/_rels/externalLink9.xml.rels><Relationships xmlns="http://schemas.openxmlformats.org/package/2006/relationships"><Relationship Type="http://schemas.openxmlformats.org/officeDocument/2006/relationships/externalLinkPath" Target="file:///F:\BUDGET\YEARSBUD\Bud-2002_Draft2-1.xls" TargetMode="External" Id="rId1"/></Relationships>
</file>

<file path=xl/externalLinks/_rels/externalLink90.xml.rels><Relationships xmlns="http://schemas.openxmlformats.org/package/2006/relationships"><Relationship Type="http://schemas.openxmlformats.org/officeDocument/2006/relationships/externalLinkPath" Target="file:///\\data2\afr\My%20Documents\mission-juin-2001\CivSumtable.xls" TargetMode="External" Id="rId1"/></Relationships>
</file>

<file path=xl/externalLinks/_rels/externalLink91.xml.rels><Relationships xmlns="http://schemas.openxmlformats.org/package/2006/relationships"><Relationship Type="http://schemas.openxmlformats.org/officeDocument/2006/relationships/externalLinkPath" Target="file:///\\DATA1\FAD\Data\PNG\MON\Monetary_current.xls" TargetMode="External" Id="rId1"/></Relationships>
</file>

<file path=xl/externalLinks/_rels/externalLink92.xml.rels><Relationships xmlns="http://schemas.openxmlformats.org/package/2006/relationships"><Relationship Type="http://schemas.openxmlformats.org/officeDocument/2006/relationships/externalLinkPath" Target="file:///L:\PDR\bop2000\Template.XLS" TargetMode="External" Id="rId1"/></Relationships>
</file>

<file path=xl/externalLinks/_rels/externalLink93.xml.rels><Relationships xmlns="http://schemas.openxmlformats.org/package/2006/relationships"><Relationship Type="http://schemas.openxmlformats.org/officeDocument/2006/relationships/externalLinkPath" Target="file:///\\IMF1S\VOL1\DATA\WEO\UTIL\Devedss.xls" TargetMode="External" Id="rId1"/></Relationships>
</file>

<file path=xl/externalLinks/_rels/externalLink94.xml.rels><Relationships xmlns="http://schemas.openxmlformats.org/package/2006/relationships"><Relationship Type="http://schemas.openxmlformats.org/officeDocument/2006/relationships/externalLinkPath" Target="file:///\\Fpsgwn03p\pdr\WIN\Desktop\EDSSPNG.XLS" TargetMode="External" Id="rId1"/></Relationships>
</file>

<file path=xl/externalLinks/_rels/externalLink95.xml.rels><Relationships xmlns="http://schemas.openxmlformats.org/package/2006/relationships"><Relationship Type="http://schemas.openxmlformats.org/officeDocument/2006/relationships/externalLinkPath" Target="file:///\\data2\apd\DATA\CIV\Charts\HDR05_T1&amp;2.xls" TargetMode="External" Id="rId1"/></Relationships>
</file>

<file path=xl/externalLinks/_rels/externalLink96.xml.rels><Relationships xmlns="http://schemas.openxmlformats.org/package/2006/relationships"><Relationship Type="http://schemas.openxmlformats.org/officeDocument/2006/relationships/externalLinkPath" Target="file:///\\Data2\apd\Data\MNG\DMX_TEST\Input\Real\Archive\MNGReal-ArchivedWorksheets.xls" TargetMode="External" Id="rId1"/></Relationships>
</file>

<file path=xl/externalLinks/_rels/externalLink97.xml.rels><Relationships xmlns="http://schemas.openxmlformats.org/package/2006/relationships"><Relationship Type="http://schemas.openxmlformats.org/officeDocument/2006/relationships/externalLinkPath" Target="file:///\\Fs_dnpo\g\Program%20Files\OrcamentoAno2001\Altera%20OI2001\OIGestao.xls" TargetMode="External" Id="rId1"/></Relationships>
</file>

<file path=xl/externalLinks/_rels/externalLink98.xml.rels><Relationships xmlns="http://schemas.openxmlformats.org/package/2006/relationships"><Relationship Type="http://schemas.openxmlformats.org/officeDocument/2006/relationships/externalLinkPath" Target="file:///\\FPSGWN03P\AFR\My%20Documents\Gambia\GMBbop00.xls" TargetMode="External" Id="rId1"/></Relationships>
</file>

<file path=xl/externalLinks/_rels/externalLink99.xml.rels><Relationships xmlns="http://schemas.openxmlformats.org/package/2006/relationships"><Relationship Type="http://schemas.openxmlformats.org/officeDocument/2006/relationships/externalLinkPath" Target="file:///\\data2\apd\Personal\My%20Documents\Moz\E-Final\BOP9703_stress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  <sheetName val="Chart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100.xml><?xml version="1.0" encoding="utf-8"?>
<externalLink xmlns="http://schemas.openxmlformats.org/spreadsheetml/2006/main">
  <externalBook xmlns:r="http://schemas.openxmlformats.org/officeDocument/2006/relationships" r:id="rId1">
    <sheetNames>
      <sheetName val="IN"/>
      <sheetName val="Monthly data"/>
      <sheetName val="Sheet1"/>
      <sheetName val="NIBOR (monthly avrg.)"/>
      <sheetName val="Ex. rates"/>
      <sheetName val="EER"/>
      <sheetName val="SR_FIG1"/>
      <sheetName val="SR_FIG2"/>
      <sheetName val="SR_FIG4"/>
      <sheetName val="SR_FIG3"/>
      <sheetName val="SR_FIG4 (2)"/>
      <sheetName val="SR_FIG3v2"/>
      <sheetName val="Raw_1"/>
      <sheetName val="contents"/>
    </sheetNames>
    <sheetDataSet>
      <sheetData sheetId="0" refreshError="1">
        <row r="1">
          <cell r="D1">
            <v>1997</v>
          </cell>
          <cell r="E1">
            <v>1998</v>
          </cell>
          <cell r="F1">
            <v>1999</v>
          </cell>
          <cell r="G1">
            <v>2000</v>
          </cell>
          <cell r="H1">
            <v>2001</v>
          </cell>
          <cell r="I1">
            <v>2002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01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02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Contents"/>
      <sheetName val="I-EDSS (A)"/>
      <sheetName val="I-EDSS (Q)"/>
      <sheetName val="I-EDSS (M)"/>
      <sheetName val="I-Mon Authority"/>
      <sheetName val="I-DMBs"/>
      <sheetName val="ControlSheet"/>
      <sheetName val="I-Mon Survey"/>
      <sheetName val="I-Govt Sec by Holder"/>
      <sheetName val="I-Other Sectors"/>
      <sheetName val="I-Ext Financing"/>
      <sheetName val="T-Financing"/>
      <sheetName val="T-Prog Valuations"/>
      <sheetName val="P-Monetary"/>
      <sheetName val="O-Fiscal Sector"/>
      <sheetName val="O-MT"/>
      <sheetName val="SR Table 3"/>
      <sheetName val="SA Table 11"/>
      <sheetName val="SA Table 12"/>
      <sheetName val="SA Table 13"/>
      <sheetName val="SA Table 1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32">
          <cell r="C32" t="str">
            <v>End-Sep. Update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03.xml><?xml version="1.0" encoding="utf-8"?>
<externalLink xmlns="http://schemas.openxmlformats.org/spreadsheetml/2006/main">
  <externalBook xmlns:r="http://schemas.openxmlformats.org/officeDocument/2006/relationships" r:id="rId1">
    <sheetNames>
      <sheetName val="16"/>
      <sheetName val="BASIC"/>
      <sheetName val="1"/>
      <sheetName val="2"/>
      <sheetName val="3"/>
      <sheetName val="4"/>
      <sheetName val="5"/>
      <sheetName val="8"/>
      <sheetName val="9"/>
      <sheetName val="10"/>
      <sheetName val="F12"/>
      <sheetName val="F13"/>
      <sheetName val="F14"/>
      <sheetName val="F15"/>
      <sheetName val="F16"/>
      <sheetName val="F17"/>
      <sheetName val="F18"/>
      <sheetName val="F19"/>
      <sheetName val="F20"/>
      <sheetName val="F21"/>
      <sheetName val="23"/>
      <sheetName val="24"/>
      <sheetName val="25"/>
      <sheetName val="26"/>
      <sheetName val="30"/>
      <sheetName val="31"/>
      <sheetName val="32"/>
      <sheetName val="DOTX"/>
      <sheetName val="DOTM"/>
      <sheetName val="Debt"/>
      <sheetName val="IFEM"/>
      <sheetName val="40"/>
      <sheetName val="33"/>
      <sheetName val="34"/>
      <sheetName val="35"/>
      <sheetName val="36"/>
      <sheetName val="37"/>
      <sheetName val="39"/>
      <sheetName val="6"/>
      <sheetName val="7"/>
      <sheetName val="11"/>
      <sheetName val="12"/>
      <sheetName val="13"/>
      <sheetName val="14"/>
      <sheetName val="15"/>
      <sheetName val="17"/>
      <sheetName val="18"/>
      <sheetName val="19"/>
      <sheetName val="20"/>
      <sheetName val="21"/>
      <sheetName val="22"/>
      <sheetName val="F22"/>
      <sheetName val="27"/>
      <sheetName val="28"/>
      <sheetName val="PRINTRED28"/>
      <sheetName val="29"/>
      <sheetName val="Dialog1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04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BOP Input"/>
      <sheetName val="sources"/>
      <sheetName val="Interest"/>
      <sheetName val="Petrol tax"/>
      <sheetName val="cocoa tax"/>
      <sheetName val="SR tables"/>
      <sheetName val="SR newtable"/>
      <sheetName val="RED tables"/>
      <sheetName val="Chart inputs"/>
      <sheetName val="chart"/>
      <sheetName val="output to SEI and 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05.xml><?xml version="1.0" encoding="utf-8"?>
<externalLink xmlns="http://schemas.openxmlformats.org/spreadsheetml/2006/main">
  <externalBook xmlns:r="http://schemas.openxmlformats.org/officeDocument/2006/relationships" r:id="rId1">
    <sheetNames>
      <sheetName val="GRAFPROM"/>
      <sheetName val="promotores"/>
      <sheetName val="sucursales"/>
      <sheetName val="datos"/>
      <sheetName val="GRAFSU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6.xml><?xml version="1.0" encoding="utf-8"?>
<externalLink xmlns="http://schemas.openxmlformats.org/spreadsheetml/2006/main">
  <externalBook xmlns:r="http://schemas.openxmlformats.org/officeDocument/2006/relationships" r:id="rId1">
    <sheetNames>
      <sheetName val="Prorated"/>
      <sheetName val="Contractual"/>
      <sheetName val="Sheet1"/>
      <sheetName val="Pivot"/>
      <sheetName val="MLI.IDA"/>
      <sheetName val="STOCK"/>
      <sheetName val="Buyback-ad"/>
      <sheetName val="T7.IDA Delivery"/>
      <sheetName val="Q5"/>
      <sheetName val="sour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4">
          <cell r="D4">
            <v>950</v>
          </cell>
          <cell r="E4" t="str">
            <v xml:space="preserve">RAILWAY                       </v>
          </cell>
          <cell r="F4" t="str">
            <v>USD</v>
          </cell>
          <cell r="G4">
            <v>1</v>
          </cell>
          <cell r="H4">
            <v>5483870.5700000003</v>
          </cell>
          <cell r="I4">
            <v>0.75</v>
          </cell>
          <cell r="J4">
            <v>20564.514999999999</v>
          </cell>
          <cell r="K4">
            <v>0</v>
          </cell>
          <cell r="L4">
            <v>0</v>
          </cell>
          <cell r="M4">
            <v>0</v>
          </cell>
          <cell r="N4">
            <v>161290.29999999999</v>
          </cell>
          <cell r="O4">
            <v>0</v>
          </cell>
          <cell r="P4">
            <v>5322580.2699999996</v>
          </cell>
          <cell r="Q4">
            <v>0</v>
          </cell>
          <cell r="R4">
            <v>5483870.5700000003</v>
          </cell>
          <cell r="S4">
            <v>0</v>
          </cell>
          <cell r="U4">
            <v>5483870.5700000003</v>
          </cell>
          <cell r="V4">
            <v>161290.29999999999</v>
          </cell>
          <cell r="W4">
            <v>20564.514999999999</v>
          </cell>
        </row>
        <row r="5">
          <cell r="D5">
            <v>4910</v>
          </cell>
          <cell r="E5" t="str">
            <v xml:space="preserve">INTEGRATED RURAL DEVELOPMENT  </v>
          </cell>
          <cell r="F5" t="str">
            <v>USD</v>
          </cell>
          <cell r="G5">
            <v>1</v>
          </cell>
          <cell r="H5">
            <v>5880000</v>
          </cell>
          <cell r="I5">
            <v>0.75</v>
          </cell>
          <cell r="J5">
            <v>22050</v>
          </cell>
          <cell r="K5">
            <v>0</v>
          </cell>
          <cell r="L5">
            <v>0</v>
          </cell>
          <cell r="M5">
            <v>0</v>
          </cell>
          <cell r="N5">
            <v>120000</v>
          </cell>
          <cell r="O5">
            <v>0</v>
          </cell>
          <cell r="P5">
            <v>5760000</v>
          </cell>
          <cell r="Q5">
            <v>0</v>
          </cell>
          <cell r="R5">
            <v>5880000</v>
          </cell>
          <cell r="S5">
            <v>0</v>
          </cell>
          <cell r="U5">
            <v>5880000</v>
          </cell>
          <cell r="V5">
            <v>120000</v>
          </cell>
          <cell r="W5">
            <v>22050</v>
          </cell>
        </row>
        <row r="6">
          <cell r="D6">
            <v>5380</v>
          </cell>
          <cell r="E6" t="str">
            <v xml:space="preserve">LIVESTOCK                     </v>
          </cell>
          <cell r="F6" t="str">
            <v>USD</v>
          </cell>
          <cell r="G6">
            <v>1</v>
          </cell>
          <cell r="H6">
            <v>10174500</v>
          </cell>
          <cell r="I6">
            <v>0.75</v>
          </cell>
          <cell r="J6">
            <v>38154.375</v>
          </cell>
          <cell r="K6">
            <v>0</v>
          </cell>
          <cell r="L6">
            <v>0</v>
          </cell>
          <cell r="M6">
            <v>0</v>
          </cell>
          <cell r="N6">
            <v>199500</v>
          </cell>
          <cell r="O6">
            <v>0</v>
          </cell>
          <cell r="P6">
            <v>9975000</v>
          </cell>
          <cell r="Q6">
            <v>0</v>
          </cell>
          <cell r="R6">
            <v>10174500</v>
          </cell>
          <cell r="S6">
            <v>0</v>
          </cell>
          <cell r="U6">
            <v>10174500</v>
          </cell>
          <cell r="V6">
            <v>199500</v>
          </cell>
          <cell r="W6">
            <v>38154.375</v>
          </cell>
        </row>
        <row r="7">
          <cell r="D7">
            <v>9860</v>
          </cell>
          <cell r="E7" t="str">
            <v xml:space="preserve">INDUSTRIAL DEVELOPMENT        </v>
          </cell>
          <cell r="F7" t="str">
            <v>USD</v>
          </cell>
          <cell r="G7">
            <v>1</v>
          </cell>
          <cell r="H7">
            <v>7216585.0099999998</v>
          </cell>
          <cell r="I7">
            <v>0.75</v>
          </cell>
          <cell r="J7">
            <v>27062.194</v>
          </cell>
          <cell r="K7">
            <v>0</v>
          </cell>
          <cell r="L7">
            <v>0</v>
          </cell>
          <cell r="M7">
            <v>0</v>
          </cell>
          <cell r="N7">
            <v>39870</v>
          </cell>
          <cell r="O7">
            <v>0</v>
          </cell>
          <cell r="P7">
            <v>7176715.0099999998</v>
          </cell>
          <cell r="Q7">
            <v>0</v>
          </cell>
          <cell r="R7">
            <v>7216585.0099999998</v>
          </cell>
          <cell r="S7">
            <v>0</v>
          </cell>
          <cell r="U7">
            <v>7216585.0099999998</v>
          </cell>
          <cell r="V7">
            <v>39870</v>
          </cell>
          <cell r="W7">
            <v>27062.194</v>
          </cell>
        </row>
        <row r="8">
          <cell r="D8">
            <v>11040</v>
          </cell>
          <cell r="E8" t="str">
            <v xml:space="preserve">ROAD MAINTENANCE              </v>
          </cell>
          <cell r="F8" t="str">
            <v>XDR</v>
          </cell>
          <cell r="G8">
            <v>1</v>
          </cell>
          <cell r="H8">
            <v>12237955.35</v>
          </cell>
          <cell r="I8">
            <v>0.75</v>
          </cell>
          <cell r="J8">
            <v>45892.332999999999</v>
          </cell>
          <cell r="K8">
            <v>0</v>
          </cell>
          <cell r="L8">
            <v>0</v>
          </cell>
          <cell r="M8">
            <v>0</v>
          </cell>
          <cell r="N8">
            <v>66874</v>
          </cell>
          <cell r="O8">
            <v>0</v>
          </cell>
          <cell r="P8">
            <v>12171081.35</v>
          </cell>
          <cell r="Q8">
            <v>0</v>
          </cell>
          <cell r="R8">
            <v>12237955.35</v>
          </cell>
          <cell r="S8">
            <v>0</v>
          </cell>
          <cell r="U8">
            <v>12237955.35</v>
          </cell>
          <cell r="V8">
            <v>66874</v>
          </cell>
          <cell r="W8">
            <v>45892.332999999999</v>
          </cell>
        </row>
        <row r="9">
          <cell r="D9">
            <v>3210</v>
          </cell>
          <cell r="E9" t="str">
            <v xml:space="preserve">TELECOMMUNICATIONS            </v>
          </cell>
          <cell r="F9" t="str">
            <v>USD</v>
          </cell>
          <cell r="G9">
            <v>1</v>
          </cell>
          <cell r="H9">
            <v>2430000</v>
          </cell>
          <cell r="I9">
            <v>0.75</v>
          </cell>
          <cell r="J9">
            <v>9112.5</v>
          </cell>
          <cell r="K9">
            <v>0</v>
          </cell>
          <cell r="L9">
            <v>0</v>
          </cell>
          <cell r="M9">
            <v>0</v>
          </cell>
          <cell r="N9">
            <v>54000</v>
          </cell>
          <cell r="O9">
            <v>0</v>
          </cell>
          <cell r="P9">
            <v>2376000</v>
          </cell>
          <cell r="Q9">
            <v>0</v>
          </cell>
          <cell r="R9">
            <v>2430000</v>
          </cell>
          <cell r="S9">
            <v>0</v>
          </cell>
          <cell r="U9">
            <v>2430000</v>
          </cell>
          <cell r="V9">
            <v>54000</v>
          </cell>
          <cell r="W9">
            <v>9112.5</v>
          </cell>
        </row>
        <row r="10">
          <cell r="D10">
            <v>3840</v>
          </cell>
          <cell r="E10" t="str">
            <v xml:space="preserve">SECOND RAILWAYS               </v>
          </cell>
          <cell r="F10" t="str">
            <v>USD</v>
          </cell>
          <cell r="G10">
            <v>1</v>
          </cell>
          <cell r="H10">
            <v>4723500</v>
          </cell>
          <cell r="I10">
            <v>0.75</v>
          </cell>
          <cell r="J10">
            <v>17713.125</v>
          </cell>
          <cell r="K10">
            <v>0</v>
          </cell>
          <cell r="L10">
            <v>0</v>
          </cell>
          <cell r="M10">
            <v>0</v>
          </cell>
          <cell r="N10">
            <v>100500</v>
          </cell>
          <cell r="O10">
            <v>0</v>
          </cell>
          <cell r="P10">
            <v>4623000</v>
          </cell>
          <cell r="Q10">
            <v>0</v>
          </cell>
          <cell r="R10">
            <v>4723500</v>
          </cell>
          <cell r="S10">
            <v>0</v>
          </cell>
          <cell r="U10">
            <v>4723500</v>
          </cell>
          <cell r="V10">
            <v>100500</v>
          </cell>
          <cell r="W10">
            <v>17713.125</v>
          </cell>
        </row>
        <row r="11">
          <cell r="D11">
            <v>4200</v>
          </cell>
          <cell r="E11" t="str">
            <v xml:space="preserve">EDUCATION                     </v>
          </cell>
          <cell r="F11" t="str">
            <v>USD</v>
          </cell>
          <cell r="G11">
            <v>1</v>
          </cell>
          <cell r="H11">
            <v>3525000</v>
          </cell>
          <cell r="I11">
            <v>0.75</v>
          </cell>
          <cell r="J11">
            <v>13218.75</v>
          </cell>
          <cell r="K11">
            <v>0</v>
          </cell>
          <cell r="L11">
            <v>0</v>
          </cell>
          <cell r="M11">
            <v>0</v>
          </cell>
          <cell r="N11">
            <v>75000</v>
          </cell>
          <cell r="O11">
            <v>0</v>
          </cell>
          <cell r="P11">
            <v>3450000</v>
          </cell>
          <cell r="Q11">
            <v>0</v>
          </cell>
          <cell r="R11">
            <v>3525000</v>
          </cell>
          <cell r="S11">
            <v>0</v>
          </cell>
          <cell r="U11">
            <v>3525000</v>
          </cell>
          <cell r="V11">
            <v>75000</v>
          </cell>
          <cell r="W11">
            <v>13218.75</v>
          </cell>
        </row>
        <row r="12">
          <cell r="D12">
            <v>4430</v>
          </cell>
          <cell r="E12" t="str">
            <v xml:space="preserve">DROUGHT RELIEF                </v>
          </cell>
          <cell r="F12" t="str">
            <v>USD</v>
          </cell>
          <cell r="G12">
            <v>1</v>
          </cell>
          <cell r="H12">
            <v>1800000</v>
          </cell>
          <cell r="I12">
            <v>0.75</v>
          </cell>
          <cell r="J12">
            <v>6750</v>
          </cell>
          <cell r="K12">
            <v>0</v>
          </cell>
          <cell r="L12">
            <v>0</v>
          </cell>
          <cell r="M12">
            <v>0</v>
          </cell>
          <cell r="N12">
            <v>37500</v>
          </cell>
          <cell r="O12">
            <v>0</v>
          </cell>
          <cell r="P12">
            <v>1762500</v>
          </cell>
          <cell r="Q12">
            <v>0</v>
          </cell>
          <cell r="R12">
            <v>1800000</v>
          </cell>
          <cell r="S12">
            <v>0</v>
          </cell>
          <cell r="U12">
            <v>1800000</v>
          </cell>
          <cell r="V12">
            <v>37500</v>
          </cell>
          <cell r="W12">
            <v>6750</v>
          </cell>
        </row>
        <row r="13">
          <cell r="D13">
            <v>7130</v>
          </cell>
          <cell r="E13" t="str">
            <v xml:space="preserve">THIRD RAILWAY                 </v>
          </cell>
          <cell r="F13" t="str">
            <v>USD</v>
          </cell>
          <cell r="G13">
            <v>1</v>
          </cell>
          <cell r="H13">
            <v>8662500</v>
          </cell>
          <cell r="I13">
            <v>0.75</v>
          </cell>
          <cell r="J13">
            <v>32484.375</v>
          </cell>
          <cell r="K13">
            <v>0</v>
          </cell>
          <cell r="L13">
            <v>0</v>
          </cell>
          <cell r="M13">
            <v>0</v>
          </cell>
          <cell r="N13">
            <v>157500</v>
          </cell>
          <cell r="O13">
            <v>0</v>
          </cell>
          <cell r="P13">
            <v>8505000</v>
          </cell>
          <cell r="Q13">
            <v>0</v>
          </cell>
          <cell r="R13">
            <v>8662500</v>
          </cell>
          <cell r="S13">
            <v>0</v>
          </cell>
          <cell r="U13">
            <v>8662500</v>
          </cell>
          <cell r="V13">
            <v>157500</v>
          </cell>
          <cell r="W13">
            <v>32484.375</v>
          </cell>
        </row>
        <row r="14">
          <cell r="D14">
            <v>12820</v>
          </cell>
          <cell r="E14" t="str">
            <v xml:space="preserve">POWER/WATER                   </v>
          </cell>
          <cell r="F14" t="str">
            <v>XDR</v>
          </cell>
          <cell r="G14">
            <v>1</v>
          </cell>
          <cell r="H14">
            <v>18864428.760000002</v>
          </cell>
          <cell r="I14">
            <v>0.75</v>
          </cell>
          <cell r="J14">
            <v>70741.607999999993</v>
          </cell>
          <cell r="K14">
            <v>0</v>
          </cell>
          <cell r="L14">
            <v>0</v>
          </cell>
          <cell r="M14">
            <v>0</v>
          </cell>
          <cell r="N14">
            <v>101969</v>
          </cell>
          <cell r="O14">
            <v>0</v>
          </cell>
          <cell r="P14">
            <v>18762459.760000002</v>
          </cell>
          <cell r="Q14">
            <v>0</v>
          </cell>
          <cell r="R14">
            <v>18864428.760000002</v>
          </cell>
          <cell r="S14">
            <v>0</v>
          </cell>
          <cell r="U14">
            <v>18864428.760000002</v>
          </cell>
          <cell r="V14">
            <v>101969</v>
          </cell>
          <cell r="W14">
            <v>70741.607999999993</v>
          </cell>
        </row>
        <row r="15">
          <cell r="D15">
            <v>15970</v>
          </cell>
          <cell r="E15" t="str">
            <v xml:space="preserve">MOPTI AREA DEVELOPMENT        </v>
          </cell>
          <cell r="F15" t="str">
            <v>XDR</v>
          </cell>
          <cell r="G15">
            <v>1</v>
          </cell>
          <cell r="H15">
            <v>13306744.02</v>
          </cell>
          <cell r="I15">
            <v>0.75</v>
          </cell>
          <cell r="J15">
            <v>49900.29</v>
          </cell>
          <cell r="K15">
            <v>0</v>
          </cell>
          <cell r="L15">
            <v>0</v>
          </cell>
          <cell r="M15">
            <v>0</v>
          </cell>
          <cell r="N15">
            <v>69668</v>
          </cell>
          <cell r="O15">
            <v>0</v>
          </cell>
          <cell r="P15">
            <v>13237076.02</v>
          </cell>
          <cell r="Q15">
            <v>0</v>
          </cell>
          <cell r="R15">
            <v>13306744.02</v>
          </cell>
          <cell r="S15">
            <v>0</v>
          </cell>
          <cell r="U15">
            <v>13306744.02</v>
          </cell>
          <cell r="V15">
            <v>69668</v>
          </cell>
          <cell r="W15">
            <v>49900.29</v>
          </cell>
        </row>
        <row r="16">
          <cell r="D16">
            <v>21630</v>
          </cell>
          <cell r="E16" t="str">
            <v xml:space="preserve">AGRICULTURAL SECTOR           </v>
          </cell>
          <cell r="F16" t="str">
            <v>XDR</v>
          </cell>
          <cell r="G16">
            <v>1</v>
          </cell>
          <cell r="H16">
            <v>40106938.899999999</v>
          </cell>
          <cell r="I16">
            <v>0.75</v>
          </cell>
          <cell r="J16">
            <v>150401.02100000001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40106938.899999999</v>
          </cell>
          <cell r="Q16">
            <v>0</v>
          </cell>
          <cell r="R16">
            <v>40106938.899999999</v>
          </cell>
          <cell r="S16">
            <v>0</v>
          </cell>
          <cell r="U16">
            <v>40106938.899999999</v>
          </cell>
          <cell r="V16">
            <v>0</v>
          </cell>
          <cell r="W16">
            <v>150401.02100000001</v>
          </cell>
        </row>
        <row r="17">
          <cell r="D17">
            <v>28280</v>
          </cell>
          <cell r="E17" t="str">
            <v xml:space="preserve">VOCATIONAL EDUCATION &amp; TRNG   </v>
          </cell>
          <cell r="F17" t="str">
            <v>XDR</v>
          </cell>
          <cell r="G17">
            <v>1</v>
          </cell>
          <cell r="H17">
            <v>3530050.13</v>
          </cell>
          <cell r="I17">
            <v>0.75</v>
          </cell>
          <cell r="J17">
            <v>13237.688</v>
          </cell>
          <cell r="K17">
            <v>5469949.8700000001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3530050.13</v>
          </cell>
          <cell r="Q17">
            <v>5469949.8700000001</v>
          </cell>
          <cell r="R17">
            <v>3530050.13</v>
          </cell>
          <cell r="S17">
            <v>5469949.8700000001</v>
          </cell>
          <cell r="T17">
            <v>9000000</v>
          </cell>
          <cell r="U17">
            <v>3530050.13</v>
          </cell>
          <cell r="V17">
            <v>0</v>
          </cell>
          <cell r="W17">
            <v>13237.6879875</v>
          </cell>
        </row>
        <row r="18">
          <cell r="D18">
            <v>13070</v>
          </cell>
          <cell r="E18" t="str">
            <v>ECONOMIC MANAGEMENT &amp; TRAINING</v>
          </cell>
          <cell r="F18" t="str">
            <v>XDR</v>
          </cell>
          <cell r="G18">
            <v>2</v>
          </cell>
          <cell r="H18">
            <v>8935574.3499999996</v>
          </cell>
          <cell r="I18">
            <v>0.75</v>
          </cell>
          <cell r="J18">
            <v>33508.404000000002</v>
          </cell>
          <cell r="K18">
            <v>0</v>
          </cell>
          <cell r="L18">
            <v>0</v>
          </cell>
          <cell r="M18">
            <v>0</v>
          </cell>
          <cell r="N18">
            <v>48067</v>
          </cell>
          <cell r="O18">
            <v>0</v>
          </cell>
          <cell r="P18">
            <v>8887507.3499999996</v>
          </cell>
          <cell r="Q18">
            <v>0</v>
          </cell>
          <cell r="R18">
            <v>8935574.3499999996</v>
          </cell>
          <cell r="S18">
            <v>0</v>
          </cell>
          <cell r="U18">
            <v>8935574.3499999996</v>
          </cell>
          <cell r="V18">
            <v>48067</v>
          </cell>
          <cell r="W18">
            <v>33508.404000000002</v>
          </cell>
        </row>
        <row r="19">
          <cell r="D19">
            <v>11340</v>
          </cell>
          <cell r="E19" t="str">
            <v xml:space="preserve">PETROLEUM EXPLORATN PROMOTION </v>
          </cell>
          <cell r="F19" t="str">
            <v>XDR</v>
          </cell>
          <cell r="G19">
            <v>2</v>
          </cell>
          <cell r="H19">
            <v>2759007.95</v>
          </cell>
          <cell r="I19">
            <v>0.75</v>
          </cell>
          <cell r="J19">
            <v>10346.280000000001</v>
          </cell>
          <cell r="K19">
            <v>0</v>
          </cell>
          <cell r="L19">
            <v>0</v>
          </cell>
          <cell r="M19">
            <v>0</v>
          </cell>
          <cell r="N19">
            <v>15076</v>
          </cell>
          <cell r="O19">
            <v>0</v>
          </cell>
          <cell r="P19">
            <v>2743931.95</v>
          </cell>
          <cell r="Q19">
            <v>0</v>
          </cell>
          <cell r="R19">
            <v>2759007.95</v>
          </cell>
          <cell r="S19">
            <v>0</v>
          </cell>
          <cell r="U19">
            <v>2759007.95</v>
          </cell>
          <cell r="V19">
            <v>15076</v>
          </cell>
          <cell r="W19">
            <v>10346.280000000001</v>
          </cell>
        </row>
        <row r="20">
          <cell r="D20">
            <v>12000</v>
          </cell>
          <cell r="E20" t="str">
            <v xml:space="preserve">SECOND TELECOMMUNICATIONS     </v>
          </cell>
          <cell r="F20" t="str">
            <v>XDR</v>
          </cell>
          <cell r="G20">
            <v>2</v>
          </cell>
          <cell r="H20">
            <v>10856000</v>
          </cell>
          <cell r="I20">
            <v>0.75</v>
          </cell>
          <cell r="J20">
            <v>40710</v>
          </cell>
          <cell r="K20">
            <v>0</v>
          </cell>
          <cell r="L20">
            <v>0</v>
          </cell>
          <cell r="M20">
            <v>0</v>
          </cell>
          <cell r="N20">
            <v>59000</v>
          </cell>
          <cell r="O20">
            <v>0</v>
          </cell>
          <cell r="P20">
            <v>10797000</v>
          </cell>
          <cell r="Q20">
            <v>0</v>
          </cell>
          <cell r="R20">
            <v>10856000</v>
          </cell>
          <cell r="S20">
            <v>0</v>
          </cell>
          <cell r="U20">
            <v>10856000</v>
          </cell>
          <cell r="V20">
            <v>59000</v>
          </cell>
          <cell r="W20">
            <v>40710</v>
          </cell>
        </row>
        <row r="21">
          <cell r="D21">
            <v>14310</v>
          </cell>
          <cell r="E21" t="str">
            <v xml:space="preserve">RURAL WATER SUPPLY            </v>
          </cell>
          <cell r="F21" t="str">
            <v>XDR</v>
          </cell>
          <cell r="G21">
            <v>2</v>
          </cell>
          <cell r="H21">
            <v>3750811.27</v>
          </cell>
          <cell r="I21">
            <v>0.75</v>
          </cell>
          <cell r="J21">
            <v>14065.541999999999</v>
          </cell>
          <cell r="K21">
            <v>0</v>
          </cell>
          <cell r="L21">
            <v>0</v>
          </cell>
          <cell r="M21">
            <v>0</v>
          </cell>
          <cell r="N21">
            <v>51652</v>
          </cell>
          <cell r="O21">
            <v>0</v>
          </cell>
          <cell r="P21">
            <v>3699159.27</v>
          </cell>
          <cell r="Q21">
            <v>0</v>
          </cell>
          <cell r="R21">
            <v>3750811.27</v>
          </cell>
          <cell r="S21">
            <v>0</v>
          </cell>
          <cell r="U21">
            <v>3750811.27</v>
          </cell>
          <cell r="V21">
            <v>51652</v>
          </cell>
          <cell r="W21">
            <v>14065.541999999999</v>
          </cell>
        </row>
        <row r="22">
          <cell r="D22">
            <v>14420</v>
          </cell>
          <cell r="E22" t="str">
            <v xml:space="preserve">THIRD EDUCATION               </v>
          </cell>
          <cell r="F22" t="str">
            <v>XDR</v>
          </cell>
          <cell r="G22">
            <v>2</v>
          </cell>
          <cell r="H22">
            <v>4195800</v>
          </cell>
          <cell r="I22">
            <v>0.75</v>
          </cell>
          <cell r="J22">
            <v>15734.25</v>
          </cell>
          <cell r="K22">
            <v>0</v>
          </cell>
          <cell r="L22">
            <v>0</v>
          </cell>
          <cell r="M22">
            <v>0</v>
          </cell>
          <cell r="N22">
            <v>22200</v>
          </cell>
          <cell r="O22">
            <v>0</v>
          </cell>
          <cell r="P22">
            <v>4173600</v>
          </cell>
          <cell r="Q22">
            <v>0</v>
          </cell>
          <cell r="R22">
            <v>4195800</v>
          </cell>
          <cell r="S22">
            <v>0</v>
          </cell>
          <cell r="U22">
            <v>4195800</v>
          </cell>
          <cell r="V22">
            <v>22200</v>
          </cell>
          <cell r="W22">
            <v>15734.25</v>
          </cell>
        </row>
        <row r="23">
          <cell r="D23" t="str">
            <v>F0070</v>
          </cell>
          <cell r="E23" t="str">
            <v xml:space="preserve">RURAL WATER SUPPLY            </v>
          </cell>
          <cell r="F23" t="str">
            <v>XDR</v>
          </cell>
          <cell r="G23">
            <v>2</v>
          </cell>
          <cell r="H23">
            <v>5093829.28</v>
          </cell>
          <cell r="I23">
            <v>0.75</v>
          </cell>
          <cell r="J23">
            <v>19101.86</v>
          </cell>
          <cell r="K23">
            <v>0</v>
          </cell>
          <cell r="L23">
            <v>0</v>
          </cell>
          <cell r="M23">
            <v>0</v>
          </cell>
          <cell r="N23">
            <v>27094</v>
          </cell>
          <cell r="O23">
            <v>0</v>
          </cell>
          <cell r="P23">
            <v>5066735.28</v>
          </cell>
          <cell r="Q23">
            <v>0</v>
          </cell>
          <cell r="R23">
            <v>5093829.28</v>
          </cell>
          <cell r="S23">
            <v>0</v>
          </cell>
          <cell r="U23">
            <v>5093829.28</v>
          </cell>
          <cell r="V23">
            <v>27094</v>
          </cell>
          <cell r="W23">
            <v>19101.86</v>
          </cell>
        </row>
        <row r="24">
          <cell r="D24" t="str">
            <v>F0100</v>
          </cell>
          <cell r="E24" t="str">
            <v xml:space="preserve">THIRD EDUCATION               </v>
          </cell>
          <cell r="F24" t="str">
            <v>XDR</v>
          </cell>
          <cell r="G24">
            <v>2</v>
          </cell>
          <cell r="H24">
            <v>4374241.41</v>
          </cell>
          <cell r="I24">
            <v>0.75</v>
          </cell>
          <cell r="J24">
            <v>16403.404999999999</v>
          </cell>
          <cell r="K24">
            <v>0</v>
          </cell>
          <cell r="L24">
            <v>0</v>
          </cell>
          <cell r="M24">
            <v>0</v>
          </cell>
          <cell r="N24">
            <v>23144</v>
          </cell>
          <cell r="O24">
            <v>0</v>
          </cell>
          <cell r="P24">
            <v>4351097.41</v>
          </cell>
          <cell r="Q24">
            <v>0</v>
          </cell>
          <cell r="R24">
            <v>4374241.41</v>
          </cell>
          <cell r="S24">
            <v>0</v>
          </cell>
          <cell r="U24">
            <v>4374241.41</v>
          </cell>
          <cell r="V24">
            <v>23144</v>
          </cell>
          <cell r="W24">
            <v>16403.404999999999</v>
          </cell>
        </row>
        <row r="25">
          <cell r="D25">
            <v>27370</v>
          </cell>
          <cell r="E25" t="str">
            <v>AGRICUL TRADING AND PROCESSING</v>
          </cell>
          <cell r="F25" t="str">
            <v>XDR</v>
          </cell>
          <cell r="G25">
            <v>2</v>
          </cell>
          <cell r="H25">
            <v>2297447.41</v>
          </cell>
          <cell r="I25">
            <v>0.75</v>
          </cell>
          <cell r="J25">
            <v>8615.4279999999999</v>
          </cell>
          <cell r="K25">
            <v>1602552.59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2297447.41</v>
          </cell>
          <cell r="Q25">
            <v>1602552.59</v>
          </cell>
          <cell r="R25">
            <v>2297447.41</v>
          </cell>
          <cell r="S25">
            <v>1602552.59</v>
          </cell>
          <cell r="T25">
            <v>3900000</v>
          </cell>
          <cell r="U25">
            <v>2297447.41</v>
          </cell>
          <cell r="V25">
            <v>0</v>
          </cell>
          <cell r="W25">
            <v>8615.4277875000007</v>
          </cell>
        </row>
        <row r="26">
          <cell r="D26">
            <v>31550</v>
          </cell>
          <cell r="E26" t="str">
            <v xml:space="preserve">HEALTH SECTOR DEV PROGRAM     </v>
          </cell>
          <cell r="F26" t="str">
            <v>XDR</v>
          </cell>
          <cell r="G26">
            <v>2</v>
          </cell>
          <cell r="H26">
            <v>646437.05000000005</v>
          </cell>
          <cell r="I26">
            <v>0.75</v>
          </cell>
          <cell r="J26">
            <v>2424.1390000000001</v>
          </cell>
          <cell r="K26">
            <v>27853562.949999999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646437.05000000005</v>
          </cell>
          <cell r="Q26">
            <v>27853562.949999999</v>
          </cell>
          <cell r="R26">
            <v>646437.05000000005</v>
          </cell>
          <cell r="S26">
            <v>27853562.949999999</v>
          </cell>
          <cell r="T26">
            <v>28500000</v>
          </cell>
          <cell r="U26">
            <v>646437.05000000075</v>
          </cell>
          <cell r="V26">
            <v>0</v>
          </cell>
          <cell r="W26">
            <v>2424.1389375000026</v>
          </cell>
        </row>
        <row r="27">
          <cell r="D27">
            <v>16770</v>
          </cell>
          <cell r="E27" t="str">
            <v xml:space="preserve">SECOND URBAN                  </v>
          </cell>
          <cell r="F27" t="str">
            <v>XDR</v>
          </cell>
          <cell r="G27">
            <v>3</v>
          </cell>
          <cell r="H27">
            <v>24178345.93</v>
          </cell>
          <cell r="I27">
            <v>0.75</v>
          </cell>
          <cell r="J27">
            <v>90668.797000000006</v>
          </cell>
          <cell r="K27">
            <v>0</v>
          </cell>
          <cell r="L27">
            <v>0</v>
          </cell>
          <cell r="M27">
            <v>0</v>
          </cell>
          <cell r="N27">
            <v>125276</v>
          </cell>
          <cell r="O27">
            <v>0</v>
          </cell>
          <cell r="P27">
            <v>24053069.93</v>
          </cell>
          <cell r="Q27">
            <v>0</v>
          </cell>
          <cell r="R27">
            <v>24178345.93</v>
          </cell>
          <cell r="S27">
            <v>0</v>
          </cell>
          <cell r="U27">
            <v>24178345.93</v>
          </cell>
          <cell r="V27">
            <v>125276</v>
          </cell>
          <cell r="W27">
            <v>90668.797000000006</v>
          </cell>
        </row>
        <row r="28">
          <cell r="D28">
            <v>19060</v>
          </cell>
          <cell r="E28" t="str">
            <v xml:space="preserve">OFFICE DU NIGER CONSOLIDATION </v>
          </cell>
          <cell r="F28" t="str">
            <v>XDR</v>
          </cell>
          <cell r="G28">
            <v>3</v>
          </cell>
          <cell r="H28">
            <v>30049490.649999999</v>
          </cell>
          <cell r="I28">
            <v>0.75</v>
          </cell>
          <cell r="J28">
            <v>112685.59</v>
          </cell>
          <cell r="K28">
            <v>0</v>
          </cell>
          <cell r="L28">
            <v>0</v>
          </cell>
          <cell r="M28">
            <v>0</v>
          </cell>
          <cell r="N28">
            <v>309788</v>
          </cell>
          <cell r="O28">
            <v>0</v>
          </cell>
          <cell r="P28">
            <v>29739702.649999999</v>
          </cell>
          <cell r="Q28">
            <v>0</v>
          </cell>
          <cell r="R28">
            <v>30049490.649999999</v>
          </cell>
          <cell r="S28">
            <v>0</v>
          </cell>
          <cell r="U28">
            <v>30049490.649999999</v>
          </cell>
          <cell r="V28">
            <v>309788</v>
          </cell>
          <cell r="W28">
            <v>112685.59</v>
          </cell>
        </row>
        <row r="29">
          <cell r="D29" t="str">
            <v>A0350</v>
          </cell>
          <cell r="E29" t="str">
            <v xml:space="preserve">OFFICE DU NIGER CONSOLIDATION </v>
          </cell>
          <cell r="F29" t="str">
            <v>XDR</v>
          </cell>
          <cell r="G29">
            <v>3</v>
          </cell>
          <cell r="H29">
            <v>6961568.9699999997</v>
          </cell>
          <cell r="I29">
            <v>0.75</v>
          </cell>
          <cell r="J29">
            <v>26105.883999999998</v>
          </cell>
          <cell r="K29">
            <v>0</v>
          </cell>
          <cell r="L29">
            <v>0</v>
          </cell>
          <cell r="M29">
            <v>0</v>
          </cell>
          <cell r="N29">
            <v>35337</v>
          </cell>
          <cell r="O29">
            <v>0</v>
          </cell>
          <cell r="P29">
            <v>6926231.9699999997</v>
          </cell>
          <cell r="Q29">
            <v>0</v>
          </cell>
          <cell r="R29">
            <v>6961568.9699999997</v>
          </cell>
          <cell r="S29">
            <v>0</v>
          </cell>
          <cell r="U29">
            <v>6961568.9699999997</v>
          </cell>
          <cell r="V29">
            <v>35337</v>
          </cell>
          <cell r="W29">
            <v>26105.883999999998</v>
          </cell>
        </row>
        <row r="30">
          <cell r="D30">
            <v>23700</v>
          </cell>
          <cell r="E30" t="str">
            <v xml:space="preserve">NATURAL RESOURCE MANAGEMENT   </v>
          </cell>
          <cell r="F30" t="str">
            <v>XDR</v>
          </cell>
          <cell r="G30">
            <v>3</v>
          </cell>
          <cell r="H30">
            <v>13672630.92</v>
          </cell>
          <cell r="I30">
            <v>0.75</v>
          </cell>
          <cell r="J30">
            <v>51272.366000000002</v>
          </cell>
          <cell r="K30">
            <v>1327369.08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13672630.92</v>
          </cell>
          <cell r="Q30">
            <v>1327369.08</v>
          </cell>
          <cell r="R30">
            <v>13672630.92</v>
          </cell>
          <cell r="S30">
            <v>1327369.08</v>
          </cell>
          <cell r="T30">
            <v>15000000</v>
          </cell>
          <cell r="U30">
            <v>13672630.92</v>
          </cell>
          <cell r="V30">
            <v>0</v>
          </cell>
          <cell r="W30">
            <v>51272.365949999999</v>
          </cell>
        </row>
        <row r="31">
          <cell r="D31">
            <v>19980</v>
          </cell>
          <cell r="E31" t="str">
            <v xml:space="preserve">SECOND POWER                  </v>
          </cell>
          <cell r="F31" t="str">
            <v>XDR</v>
          </cell>
          <cell r="G31">
            <v>3</v>
          </cell>
          <cell r="H31">
            <v>23434839.969999999</v>
          </cell>
          <cell r="I31">
            <v>0.75</v>
          </cell>
          <cell r="J31">
            <v>87880.65</v>
          </cell>
          <cell r="K31">
            <v>0</v>
          </cell>
          <cell r="L31">
            <v>0</v>
          </cell>
          <cell r="M31">
            <v>0</v>
          </cell>
          <cell r="N31">
            <v>236715</v>
          </cell>
          <cell r="O31">
            <v>0</v>
          </cell>
          <cell r="P31">
            <v>23198124.969999999</v>
          </cell>
          <cell r="Q31">
            <v>0</v>
          </cell>
          <cell r="R31">
            <v>23434839.969999999</v>
          </cell>
          <cell r="S31">
            <v>0</v>
          </cell>
          <cell r="U31">
            <v>23434839.969999999</v>
          </cell>
          <cell r="V31">
            <v>236715</v>
          </cell>
          <cell r="W31">
            <v>87880.65</v>
          </cell>
        </row>
        <row r="32">
          <cell r="D32">
            <v>20540</v>
          </cell>
          <cell r="E32" t="str">
            <v>EDUCATION SECTOR CONSOLIDATION</v>
          </cell>
          <cell r="F32" t="str">
            <v>XDR</v>
          </cell>
          <cell r="G32">
            <v>3</v>
          </cell>
          <cell r="H32">
            <v>18361199.170000002</v>
          </cell>
          <cell r="I32">
            <v>0.75</v>
          </cell>
          <cell r="J32">
            <v>68854.497000000003</v>
          </cell>
          <cell r="K32">
            <v>0</v>
          </cell>
          <cell r="L32">
            <v>0</v>
          </cell>
          <cell r="M32">
            <v>0</v>
          </cell>
          <cell r="N32">
            <v>185465</v>
          </cell>
          <cell r="O32">
            <v>0</v>
          </cell>
          <cell r="P32">
            <v>18175734.170000002</v>
          </cell>
          <cell r="Q32">
            <v>0</v>
          </cell>
          <cell r="R32">
            <v>18361199.170000002</v>
          </cell>
          <cell r="S32">
            <v>0</v>
          </cell>
          <cell r="U32">
            <v>18361199.170000002</v>
          </cell>
          <cell r="V32">
            <v>185465</v>
          </cell>
          <cell r="W32">
            <v>68854.497000000003</v>
          </cell>
        </row>
        <row r="33">
          <cell r="D33" t="str">
            <v>N0210</v>
          </cell>
          <cell r="E33" t="str">
            <v>PILOT PRIVATE IRRIGATION PROMO</v>
          </cell>
          <cell r="F33" t="str">
            <v>XDR</v>
          </cell>
          <cell r="G33">
            <v>3</v>
          </cell>
          <cell r="H33">
            <v>678299.1</v>
          </cell>
          <cell r="I33">
            <v>0.75</v>
          </cell>
          <cell r="J33">
            <v>2543.6219999999998</v>
          </cell>
          <cell r="K33">
            <v>2321700.9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678299.1</v>
          </cell>
          <cell r="Q33">
            <v>2321700.9</v>
          </cell>
          <cell r="R33">
            <v>678299.1</v>
          </cell>
          <cell r="S33">
            <v>2321700.9</v>
          </cell>
          <cell r="T33">
            <v>3000000</v>
          </cell>
          <cell r="U33">
            <v>678299.1</v>
          </cell>
          <cell r="V33">
            <v>0</v>
          </cell>
          <cell r="W33">
            <v>2543.6216250000002</v>
          </cell>
        </row>
        <row r="34">
          <cell r="D34">
            <v>28500</v>
          </cell>
          <cell r="E34" t="str">
            <v xml:space="preserve">SELINGUE POWER REHABILITATION </v>
          </cell>
          <cell r="F34" t="str">
            <v>XDR</v>
          </cell>
          <cell r="G34">
            <v>3</v>
          </cell>
          <cell r="H34">
            <v>12391609.359999999</v>
          </cell>
          <cell r="I34">
            <v>0.75</v>
          </cell>
          <cell r="J34">
            <v>46468.535000000003</v>
          </cell>
          <cell r="K34">
            <v>6108390.6399999997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12391609.359999999</v>
          </cell>
          <cell r="Q34">
            <v>6108390.6399999997</v>
          </cell>
          <cell r="R34">
            <v>12391609.359999999</v>
          </cell>
          <cell r="S34">
            <v>6108390.6399999997</v>
          </cell>
          <cell r="T34">
            <v>18500000</v>
          </cell>
          <cell r="U34">
            <v>12391609.359999999</v>
          </cell>
          <cell r="V34">
            <v>0</v>
          </cell>
          <cell r="W34">
            <v>46468.535099999994</v>
          </cell>
        </row>
        <row r="35">
          <cell r="D35">
            <v>29700</v>
          </cell>
          <cell r="E35" t="str">
            <v xml:space="preserve">REGIONAL HYDROPOWER DEV       </v>
          </cell>
          <cell r="F35" t="str">
            <v>XDR</v>
          </cell>
          <cell r="G35">
            <v>3</v>
          </cell>
          <cell r="H35">
            <v>4109800.04</v>
          </cell>
          <cell r="I35">
            <v>0.75</v>
          </cell>
          <cell r="J35">
            <v>15411.75</v>
          </cell>
          <cell r="K35">
            <v>8490199.9600000009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4109800.04</v>
          </cell>
          <cell r="Q35">
            <v>8490199.9600000009</v>
          </cell>
          <cell r="R35">
            <v>4109800.04</v>
          </cell>
          <cell r="S35">
            <v>8490199.9600000009</v>
          </cell>
          <cell r="T35">
            <v>12600000</v>
          </cell>
          <cell r="U35">
            <v>4109800.04</v>
          </cell>
          <cell r="V35">
            <v>0</v>
          </cell>
          <cell r="W35">
            <v>15411.750149999996</v>
          </cell>
        </row>
        <row r="36">
          <cell r="D36" t="str">
            <v>N0040</v>
          </cell>
          <cell r="E36" t="str">
            <v xml:space="preserve">URBAN DEV. &amp; DECENTRALIZATION </v>
          </cell>
          <cell r="F36" t="str">
            <v>XDR</v>
          </cell>
          <cell r="G36">
            <v>3</v>
          </cell>
          <cell r="H36">
            <v>6033277.75</v>
          </cell>
          <cell r="I36">
            <v>0.75</v>
          </cell>
          <cell r="J36">
            <v>22624.792000000001</v>
          </cell>
          <cell r="K36">
            <v>49466722.25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6033277.75</v>
          </cell>
          <cell r="Q36">
            <v>49466722.25</v>
          </cell>
          <cell r="R36">
            <v>6033277.75</v>
          </cell>
          <cell r="S36">
            <v>49466722.25</v>
          </cell>
          <cell r="T36">
            <v>55500000</v>
          </cell>
          <cell r="U36">
            <v>6033277.75</v>
          </cell>
          <cell r="V36">
            <v>0</v>
          </cell>
          <cell r="W36">
            <v>22624.791562499999</v>
          </cell>
        </row>
        <row r="37">
          <cell r="D37">
            <v>7330</v>
          </cell>
          <cell r="E37" t="str">
            <v xml:space="preserve">SECOND EDUCATION              </v>
          </cell>
          <cell r="F37" t="str">
            <v>USD</v>
          </cell>
          <cell r="G37">
            <v>4</v>
          </cell>
          <cell r="H37">
            <v>7962830.4299999997</v>
          </cell>
          <cell r="I37">
            <v>0.75</v>
          </cell>
          <cell r="J37">
            <v>29860.614000000001</v>
          </cell>
          <cell r="K37">
            <v>0</v>
          </cell>
          <cell r="L37">
            <v>0</v>
          </cell>
          <cell r="M37">
            <v>0</v>
          </cell>
          <cell r="N37">
            <v>144778</v>
          </cell>
          <cell r="O37">
            <v>0</v>
          </cell>
          <cell r="P37">
            <v>7818052.4299999997</v>
          </cell>
          <cell r="Q37">
            <v>0</v>
          </cell>
          <cell r="R37">
            <v>7962830.4299999997</v>
          </cell>
          <cell r="S37">
            <v>0</v>
          </cell>
          <cell r="U37">
            <v>7962830.4299999997</v>
          </cell>
          <cell r="V37">
            <v>144778</v>
          </cell>
          <cell r="W37">
            <v>29860.614000000001</v>
          </cell>
        </row>
        <row r="38">
          <cell r="D38">
            <v>7530</v>
          </cell>
          <cell r="E38" t="str">
            <v xml:space="preserve">SECOND MOPTI RICE             </v>
          </cell>
          <cell r="F38" t="str">
            <v>USD</v>
          </cell>
          <cell r="G38">
            <v>4</v>
          </cell>
          <cell r="H38">
            <v>12600000</v>
          </cell>
          <cell r="I38">
            <v>0.75</v>
          </cell>
          <cell r="J38">
            <v>47250</v>
          </cell>
          <cell r="K38">
            <v>0</v>
          </cell>
          <cell r="L38">
            <v>0</v>
          </cell>
          <cell r="M38">
            <v>0</v>
          </cell>
          <cell r="N38">
            <v>225000</v>
          </cell>
          <cell r="O38">
            <v>0</v>
          </cell>
          <cell r="P38">
            <v>12375000</v>
          </cell>
          <cell r="Q38">
            <v>0</v>
          </cell>
          <cell r="R38">
            <v>12600000</v>
          </cell>
          <cell r="S38">
            <v>0</v>
          </cell>
          <cell r="U38">
            <v>12600000</v>
          </cell>
          <cell r="V38">
            <v>225000</v>
          </cell>
          <cell r="W38">
            <v>47250</v>
          </cell>
        </row>
        <row r="39">
          <cell r="D39">
            <v>8540</v>
          </cell>
          <cell r="E39" t="str">
            <v>TECHNICAL ASSIST.&amp; ENGINEERING</v>
          </cell>
          <cell r="F39" t="str">
            <v>USD</v>
          </cell>
          <cell r="G39">
            <v>4</v>
          </cell>
          <cell r="H39">
            <v>3913747.78</v>
          </cell>
          <cell r="I39">
            <v>0.75</v>
          </cell>
          <cell r="J39">
            <v>14676.554</v>
          </cell>
          <cell r="K39">
            <v>0</v>
          </cell>
          <cell r="L39">
            <v>0</v>
          </cell>
          <cell r="M39">
            <v>0</v>
          </cell>
          <cell r="N39">
            <v>67478</v>
          </cell>
          <cell r="O39">
            <v>0</v>
          </cell>
          <cell r="P39">
            <v>3846269.78</v>
          </cell>
          <cell r="Q39">
            <v>0</v>
          </cell>
          <cell r="R39">
            <v>3913747.78</v>
          </cell>
          <cell r="S39">
            <v>0</v>
          </cell>
          <cell r="U39">
            <v>3913747.78</v>
          </cell>
          <cell r="V39">
            <v>67478</v>
          </cell>
          <cell r="W39">
            <v>14676.554</v>
          </cell>
        </row>
        <row r="40">
          <cell r="D40">
            <v>16290</v>
          </cell>
          <cell r="E40" t="str">
            <v xml:space="preserve">FIFTH HIGHWAY                 </v>
          </cell>
          <cell r="F40" t="str">
            <v>XDR</v>
          </cell>
          <cell r="G40">
            <v>4</v>
          </cell>
          <cell r="H40">
            <v>48418500</v>
          </cell>
          <cell r="I40">
            <v>0.75</v>
          </cell>
          <cell r="J40">
            <v>181569.375</v>
          </cell>
          <cell r="K40">
            <v>0</v>
          </cell>
          <cell r="L40">
            <v>0</v>
          </cell>
          <cell r="M40">
            <v>0</v>
          </cell>
          <cell r="N40">
            <v>253500</v>
          </cell>
          <cell r="O40">
            <v>0</v>
          </cell>
          <cell r="P40">
            <v>48165000</v>
          </cell>
          <cell r="Q40">
            <v>0</v>
          </cell>
          <cell r="R40">
            <v>48418500</v>
          </cell>
          <cell r="S40">
            <v>0</v>
          </cell>
          <cell r="U40">
            <v>48418500</v>
          </cell>
          <cell r="V40">
            <v>253500</v>
          </cell>
          <cell r="W40">
            <v>181569.375</v>
          </cell>
        </row>
        <row r="41">
          <cell r="D41">
            <v>23710</v>
          </cell>
          <cell r="E41" t="str">
            <v>PUBLIC WORKS AND CAPACITY BLDG</v>
          </cell>
          <cell r="F41" t="str">
            <v>XDR</v>
          </cell>
          <cell r="G41">
            <v>4</v>
          </cell>
          <cell r="H41">
            <v>14510908.390000001</v>
          </cell>
          <cell r="I41">
            <v>0.75</v>
          </cell>
          <cell r="J41">
            <v>54415.906000000003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14510908.390000001</v>
          </cell>
          <cell r="Q41">
            <v>0</v>
          </cell>
          <cell r="R41">
            <v>14510908.390000001</v>
          </cell>
          <cell r="S41">
            <v>0</v>
          </cell>
          <cell r="U41">
            <v>14510908.390000001</v>
          </cell>
          <cell r="V41">
            <v>0</v>
          </cell>
          <cell r="W41">
            <v>54415.906000000003</v>
          </cell>
        </row>
        <row r="42">
          <cell r="D42">
            <v>23711</v>
          </cell>
          <cell r="E42" t="str">
            <v>PUBLIC WORKS AND CAPACITY BLDG</v>
          </cell>
          <cell r="F42" t="str">
            <v>XDR</v>
          </cell>
          <cell r="G42">
            <v>4</v>
          </cell>
          <cell r="H42">
            <v>6602857.9299999997</v>
          </cell>
          <cell r="I42">
            <v>0.75</v>
          </cell>
          <cell r="J42">
            <v>24760.717000000001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6602857.9299999997</v>
          </cell>
          <cell r="Q42">
            <v>0</v>
          </cell>
          <cell r="R42">
            <v>6602857.9299999997</v>
          </cell>
          <cell r="S42">
            <v>0</v>
          </cell>
          <cell r="U42">
            <v>6602857.9299999997</v>
          </cell>
          <cell r="V42">
            <v>0</v>
          </cell>
          <cell r="W42">
            <v>24760.717000000001</v>
          </cell>
        </row>
        <row r="43">
          <cell r="D43">
            <v>23900</v>
          </cell>
          <cell r="E43" t="str">
            <v xml:space="preserve">MINING SECTOR CAPACITY-BLDG   </v>
          </cell>
          <cell r="F43" t="str">
            <v>XDR</v>
          </cell>
          <cell r="G43">
            <v>4</v>
          </cell>
          <cell r="H43">
            <v>4358718.6399999997</v>
          </cell>
          <cell r="I43">
            <v>0.75</v>
          </cell>
          <cell r="J43">
            <v>16345.195</v>
          </cell>
          <cell r="K43">
            <v>41281.360000000001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4358718.6399999997</v>
          </cell>
          <cell r="Q43">
            <v>41281.360000000001</v>
          </cell>
          <cell r="R43">
            <v>4358718.6399999997</v>
          </cell>
          <cell r="S43">
            <v>41281.360000000001</v>
          </cell>
          <cell r="T43">
            <v>4400000</v>
          </cell>
          <cell r="U43">
            <v>4358718.6399999997</v>
          </cell>
          <cell r="V43">
            <v>0</v>
          </cell>
          <cell r="W43">
            <v>16345.194899999999</v>
          </cell>
        </row>
        <row r="44">
          <cell r="D44">
            <v>14030</v>
          </cell>
          <cell r="E44" t="str">
            <v xml:space="preserve">BIOMASS ALCOHOL &amp; ENERGY      </v>
          </cell>
          <cell r="F44" t="str">
            <v>XDR</v>
          </cell>
          <cell r="G44">
            <v>4</v>
          </cell>
          <cell r="H44">
            <v>6573831.2599999998</v>
          </cell>
          <cell r="I44">
            <v>0.75</v>
          </cell>
          <cell r="J44">
            <v>24651.866999999998</v>
          </cell>
          <cell r="K44">
            <v>0</v>
          </cell>
          <cell r="L44">
            <v>0</v>
          </cell>
          <cell r="M44">
            <v>0</v>
          </cell>
          <cell r="N44">
            <v>35154</v>
          </cell>
          <cell r="O44">
            <v>0</v>
          </cell>
          <cell r="P44">
            <v>6538677.2599999998</v>
          </cell>
          <cell r="Q44">
            <v>0</v>
          </cell>
          <cell r="R44">
            <v>6573831.2599999998</v>
          </cell>
          <cell r="S44">
            <v>0</v>
          </cell>
          <cell r="U44">
            <v>6573831.2599999998</v>
          </cell>
          <cell r="V44">
            <v>35154</v>
          </cell>
          <cell r="W44">
            <v>24651.866999999998</v>
          </cell>
        </row>
        <row r="45">
          <cell r="D45">
            <v>16540</v>
          </cell>
          <cell r="E45" t="str">
            <v xml:space="preserve">SECOND FORESTRY               </v>
          </cell>
          <cell r="F45" t="str">
            <v>XDR</v>
          </cell>
          <cell r="G45">
            <v>4</v>
          </cell>
          <cell r="H45">
            <v>5657477.4299999997</v>
          </cell>
          <cell r="I45">
            <v>0.75</v>
          </cell>
          <cell r="J45">
            <v>21215.54</v>
          </cell>
          <cell r="K45">
            <v>0</v>
          </cell>
          <cell r="L45">
            <v>0</v>
          </cell>
          <cell r="M45">
            <v>0</v>
          </cell>
          <cell r="N45">
            <v>29465</v>
          </cell>
          <cell r="O45">
            <v>0</v>
          </cell>
          <cell r="P45">
            <v>5628012.4299999997</v>
          </cell>
          <cell r="Q45">
            <v>0</v>
          </cell>
          <cell r="R45">
            <v>5657477.4299999997</v>
          </cell>
          <cell r="S45">
            <v>0</v>
          </cell>
          <cell r="U45">
            <v>5657477.4299999997</v>
          </cell>
          <cell r="V45">
            <v>29465</v>
          </cell>
          <cell r="W45">
            <v>21215.54</v>
          </cell>
        </row>
        <row r="46">
          <cell r="D46">
            <v>21880</v>
          </cell>
          <cell r="E46" t="str">
            <v xml:space="preserve">STRUCTURAL ADJUSTMENT         </v>
          </cell>
          <cell r="F46" t="str">
            <v>XDR</v>
          </cell>
          <cell r="G46">
            <v>4</v>
          </cell>
          <cell r="H46">
            <v>50290160.079999998</v>
          </cell>
          <cell r="I46">
            <v>0.75</v>
          </cell>
          <cell r="J46">
            <v>188588.1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50290160.079999998</v>
          </cell>
          <cell r="Q46">
            <v>0</v>
          </cell>
          <cell r="R46">
            <v>50290160.079999998</v>
          </cell>
          <cell r="S46">
            <v>0</v>
          </cell>
          <cell r="U46">
            <v>50290160.079999998</v>
          </cell>
          <cell r="V46">
            <v>0</v>
          </cell>
          <cell r="W46">
            <v>188588.1</v>
          </cell>
        </row>
        <row r="47">
          <cell r="D47">
            <v>22170</v>
          </cell>
          <cell r="E47" t="str">
            <v>2ND HEALTH, POPULATION &amp; RURAL</v>
          </cell>
          <cell r="F47" t="str">
            <v>XDR</v>
          </cell>
          <cell r="G47">
            <v>4</v>
          </cell>
          <cell r="H47">
            <v>19123353.859999999</v>
          </cell>
          <cell r="I47">
            <v>0.75</v>
          </cell>
          <cell r="J47">
            <v>71712.577000000005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19123353.859999999</v>
          </cell>
          <cell r="Q47">
            <v>0</v>
          </cell>
          <cell r="R47">
            <v>19123353.859999999</v>
          </cell>
          <cell r="S47">
            <v>0</v>
          </cell>
          <cell r="U47">
            <v>19123353.859999999</v>
          </cell>
          <cell r="V47">
            <v>0</v>
          </cell>
          <cell r="W47">
            <v>71712.577000000005</v>
          </cell>
        </row>
        <row r="48">
          <cell r="D48">
            <v>26730</v>
          </cell>
          <cell r="E48" t="str">
            <v xml:space="preserve">EDUCATION SECTORAL ADJUSTMENT </v>
          </cell>
          <cell r="F48" t="str">
            <v>XDR</v>
          </cell>
          <cell r="G48">
            <v>4</v>
          </cell>
          <cell r="H48">
            <v>34300000</v>
          </cell>
          <cell r="I48">
            <v>0.75</v>
          </cell>
          <cell r="J48">
            <v>128625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34300000</v>
          </cell>
          <cell r="Q48">
            <v>0</v>
          </cell>
          <cell r="R48">
            <v>34300000</v>
          </cell>
          <cell r="S48">
            <v>0</v>
          </cell>
          <cell r="U48">
            <v>34300000</v>
          </cell>
          <cell r="V48">
            <v>0</v>
          </cell>
          <cell r="W48">
            <v>128625</v>
          </cell>
        </row>
        <row r="49">
          <cell r="D49">
            <v>26170</v>
          </cell>
          <cell r="E49" t="str">
            <v xml:space="preserve">TRANSPORT SECTOR              </v>
          </cell>
          <cell r="F49" t="str">
            <v>XDR</v>
          </cell>
          <cell r="G49">
            <v>4</v>
          </cell>
          <cell r="H49">
            <v>30513173.690000001</v>
          </cell>
          <cell r="I49">
            <v>0.75</v>
          </cell>
          <cell r="J49">
            <v>114424.401</v>
          </cell>
          <cell r="K49">
            <v>15586826.310000001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30513173.690000001</v>
          </cell>
          <cell r="Q49">
            <v>15586826.310000001</v>
          </cell>
          <cell r="R49">
            <v>30513173.690000001</v>
          </cell>
          <cell r="S49">
            <v>15586826.310000001</v>
          </cell>
          <cell r="T49">
            <v>46100000</v>
          </cell>
          <cell r="U49">
            <v>30513173.689999998</v>
          </cell>
          <cell r="V49">
            <v>0</v>
          </cell>
          <cell r="W49">
            <v>114424.40133749999</v>
          </cell>
        </row>
        <row r="50">
          <cell r="D50">
            <v>19370</v>
          </cell>
          <cell r="E50" t="str">
            <v xml:space="preserve">PUBLIC ENTERPRISE SECTOR ADJ. </v>
          </cell>
          <cell r="F50" t="str">
            <v>XDR</v>
          </cell>
          <cell r="G50">
            <v>5</v>
          </cell>
          <cell r="H50">
            <v>28518000</v>
          </cell>
          <cell r="I50">
            <v>0.75</v>
          </cell>
          <cell r="J50">
            <v>106942.5</v>
          </cell>
          <cell r="K50">
            <v>0</v>
          </cell>
          <cell r="L50">
            <v>0</v>
          </cell>
          <cell r="M50">
            <v>0</v>
          </cell>
          <cell r="N50">
            <v>294000</v>
          </cell>
          <cell r="O50">
            <v>0</v>
          </cell>
          <cell r="P50">
            <v>28224000</v>
          </cell>
          <cell r="Q50">
            <v>0</v>
          </cell>
          <cell r="R50">
            <v>28518000</v>
          </cell>
          <cell r="S50">
            <v>0</v>
          </cell>
          <cell r="U50">
            <v>28518000</v>
          </cell>
          <cell r="V50">
            <v>294000</v>
          </cell>
          <cell r="W50">
            <v>106942.5</v>
          </cell>
        </row>
        <row r="51">
          <cell r="D51">
            <v>19380</v>
          </cell>
          <cell r="E51" t="str">
            <v>PUBLIC ENTERPRISE INSTITU. DEV</v>
          </cell>
          <cell r="F51" t="str">
            <v>XDR</v>
          </cell>
          <cell r="G51">
            <v>5</v>
          </cell>
          <cell r="H51">
            <v>6641880.5499999998</v>
          </cell>
          <cell r="I51">
            <v>0.75</v>
          </cell>
          <cell r="J51">
            <v>24907.052</v>
          </cell>
          <cell r="K51">
            <v>0</v>
          </cell>
          <cell r="L51">
            <v>0</v>
          </cell>
          <cell r="M51">
            <v>0</v>
          </cell>
          <cell r="N51">
            <v>68472</v>
          </cell>
          <cell r="O51">
            <v>0</v>
          </cell>
          <cell r="P51">
            <v>6573408.5499999998</v>
          </cell>
          <cell r="Q51">
            <v>0</v>
          </cell>
          <cell r="R51">
            <v>6641880.5499999998</v>
          </cell>
          <cell r="S51">
            <v>0</v>
          </cell>
          <cell r="U51">
            <v>6641880.5499999998</v>
          </cell>
          <cell r="V51">
            <v>68472</v>
          </cell>
          <cell r="W51">
            <v>24907.052</v>
          </cell>
        </row>
        <row r="52">
          <cell r="D52">
            <v>22350</v>
          </cell>
          <cell r="E52" t="str">
            <v xml:space="preserve">AGRICULTURAL SERVICES         </v>
          </cell>
          <cell r="F52" t="str">
            <v>XDR</v>
          </cell>
          <cell r="G52">
            <v>5</v>
          </cell>
          <cell r="H52">
            <v>18300000</v>
          </cell>
          <cell r="I52">
            <v>0.75</v>
          </cell>
          <cell r="J52">
            <v>68625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18300000</v>
          </cell>
          <cell r="Q52">
            <v>0</v>
          </cell>
          <cell r="R52">
            <v>18300000</v>
          </cell>
          <cell r="S52">
            <v>0</v>
          </cell>
          <cell r="U52">
            <v>18300000</v>
          </cell>
          <cell r="V52">
            <v>0</v>
          </cell>
          <cell r="W52">
            <v>68625</v>
          </cell>
        </row>
        <row r="53">
          <cell r="D53">
            <v>25800</v>
          </cell>
          <cell r="E53" t="str">
            <v xml:space="preserve">ECONOMIC RECOVERY             </v>
          </cell>
          <cell r="F53" t="str">
            <v>XDR</v>
          </cell>
          <cell r="G53">
            <v>5</v>
          </cell>
          <cell r="H53">
            <v>18200000</v>
          </cell>
          <cell r="I53">
            <v>0.75</v>
          </cell>
          <cell r="J53">
            <v>68250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18200000</v>
          </cell>
          <cell r="Q53">
            <v>0</v>
          </cell>
          <cell r="R53">
            <v>18200000</v>
          </cell>
          <cell r="S53">
            <v>0</v>
          </cell>
          <cell r="U53">
            <v>18200000</v>
          </cell>
          <cell r="V53">
            <v>0</v>
          </cell>
          <cell r="W53">
            <v>68250</v>
          </cell>
        </row>
        <row r="54">
          <cell r="D54">
            <v>25570</v>
          </cell>
          <cell r="E54" t="str">
            <v>NATIONAL AGRICULTURAL RESEARCH</v>
          </cell>
          <cell r="F54" t="str">
            <v>XDR</v>
          </cell>
          <cell r="G54">
            <v>5</v>
          </cell>
          <cell r="H54">
            <v>10346435.42</v>
          </cell>
          <cell r="I54">
            <v>0.75</v>
          </cell>
          <cell r="J54">
            <v>38799.133000000002</v>
          </cell>
          <cell r="K54">
            <v>3853564.58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10346435.42</v>
          </cell>
          <cell r="Q54">
            <v>3853564.58</v>
          </cell>
          <cell r="R54">
            <v>10346435.42</v>
          </cell>
          <cell r="S54">
            <v>3853564.58</v>
          </cell>
          <cell r="T54">
            <v>14200000</v>
          </cell>
          <cell r="U54">
            <v>10346435.42</v>
          </cell>
          <cell r="V54">
            <v>0</v>
          </cell>
          <cell r="W54">
            <v>38799.132825000001</v>
          </cell>
        </row>
        <row r="55">
          <cell r="D55">
            <v>8830</v>
          </cell>
          <cell r="E55" t="str">
            <v xml:space="preserve">FORESTRY                      </v>
          </cell>
          <cell r="F55" t="str">
            <v>USD</v>
          </cell>
          <cell r="G55">
            <v>5</v>
          </cell>
          <cell r="H55">
            <v>3915000</v>
          </cell>
          <cell r="I55">
            <v>0.75</v>
          </cell>
          <cell r="J55">
            <v>14681.25</v>
          </cell>
          <cell r="K55">
            <v>0</v>
          </cell>
          <cell r="L55">
            <v>0</v>
          </cell>
          <cell r="M55">
            <v>0</v>
          </cell>
          <cell r="N55">
            <v>67500</v>
          </cell>
          <cell r="O55">
            <v>0</v>
          </cell>
          <cell r="P55">
            <v>3847500</v>
          </cell>
          <cell r="Q55">
            <v>0</v>
          </cell>
          <cell r="R55">
            <v>3915000</v>
          </cell>
          <cell r="S55">
            <v>0</v>
          </cell>
          <cell r="U55">
            <v>3915000</v>
          </cell>
          <cell r="V55">
            <v>67500</v>
          </cell>
          <cell r="W55">
            <v>14681.25</v>
          </cell>
        </row>
        <row r="56">
          <cell r="D56">
            <v>11740</v>
          </cell>
          <cell r="E56" t="str">
            <v xml:space="preserve">ODIPAC TECHNICAL ASSISTANCE   </v>
          </cell>
          <cell r="F56" t="str">
            <v>XDR</v>
          </cell>
          <cell r="G56">
            <v>5</v>
          </cell>
          <cell r="H56">
            <v>5032500</v>
          </cell>
          <cell r="I56">
            <v>0.75</v>
          </cell>
          <cell r="J56">
            <v>18871.875</v>
          </cell>
          <cell r="K56">
            <v>0</v>
          </cell>
          <cell r="L56">
            <v>0</v>
          </cell>
          <cell r="M56">
            <v>0</v>
          </cell>
          <cell r="N56">
            <v>27500</v>
          </cell>
          <cell r="O56">
            <v>0</v>
          </cell>
          <cell r="P56">
            <v>5005000</v>
          </cell>
          <cell r="Q56">
            <v>0</v>
          </cell>
          <cell r="R56">
            <v>5032500</v>
          </cell>
          <cell r="S56">
            <v>0</v>
          </cell>
          <cell r="U56">
            <v>5032500</v>
          </cell>
          <cell r="V56">
            <v>27500</v>
          </cell>
          <cell r="W56">
            <v>18871.875</v>
          </cell>
        </row>
        <row r="57">
          <cell r="D57">
            <v>14220</v>
          </cell>
          <cell r="E57" t="str">
            <v xml:space="preserve">HEALTH DEVELOPMENT            </v>
          </cell>
          <cell r="F57" t="str">
            <v>XDR</v>
          </cell>
          <cell r="G57">
            <v>5</v>
          </cell>
          <cell r="H57">
            <v>14647893.75</v>
          </cell>
          <cell r="I57">
            <v>0.75</v>
          </cell>
          <cell r="J57">
            <v>54929.601999999999</v>
          </cell>
          <cell r="K57">
            <v>0</v>
          </cell>
          <cell r="L57">
            <v>0</v>
          </cell>
          <cell r="M57">
            <v>0</v>
          </cell>
          <cell r="N57">
            <v>77914</v>
          </cell>
          <cell r="O57">
            <v>0</v>
          </cell>
          <cell r="P57">
            <v>14569979.75</v>
          </cell>
          <cell r="Q57">
            <v>0</v>
          </cell>
          <cell r="R57">
            <v>14647893.75</v>
          </cell>
          <cell r="S57">
            <v>0</v>
          </cell>
          <cell r="U57">
            <v>14647893.75</v>
          </cell>
          <cell r="V57">
            <v>77914</v>
          </cell>
          <cell r="W57">
            <v>54929.601999999999</v>
          </cell>
        </row>
        <row r="58">
          <cell r="D58">
            <v>24320</v>
          </cell>
          <cell r="E58" t="str">
            <v xml:space="preserve">PRIVATE SECTOR ASSISTANCE     </v>
          </cell>
          <cell r="F58" t="str">
            <v>XDR</v>
          </cell>
          <cell r="G58">
            <v>5</v>
          </cell>
          <cell r="H58">
            <v>4205896.78</v>
          </cell>
          <cell r="I58">
            <v>0.75</v>
          </cell>
          <cell r="J58">
            <v>15772.112999999999</v>
          </cell>
          <cell r="K58">
            <v>3994103.22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4205896.78</v>
          </cell>
          <cell r="Q58">
            <v>3994103.22</v>
          </cell>
          <cell r="R58">
            <v>4205896.78</v>
          </cell>
          <cell r="S58">
            <v>3994103.22</v>
          </cell>
          <cell r="T58">
            <v>8200000</v>
          </cell>
          <cell r="U58">
            <v>4205896.78</v>
          </cell>
          <cell r="V58">
            <v>0</v>
          </cell>
          <cell r="W58">
            <v>15772.112924999998</v>
          </cell>
        </row>
        <row r="59">
          <cell r="D59">
            <v>28940</v>
          </cell>
          <cell r="E59" t="str">
            <v xml:space="preserve">ECONOMIC MANAGEMENT           </v>
          </cell>
          <cell r="F59" t="str">
            <v>XDR</v>
          </cell>
          <cell r="G59">
            <v>5</v>
          </cell>
          <cell r="H59">
            <v>34520652.109999999</v>
          </cell>
          <cell r="I59">
            <v>0.75</v>
          </cell>
          <cell r="J59">
            <v>129452.44500000001</v>
          </cell>
          <cell r="K59">
            <v>7079347.8899999997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34520652.109999999</v>
          </cell>
          <cell r="Q59">
            <v>7079347.8899999997</v>
          </cell>
          <cell r="R59">
            <v>34520652.109999999</v>
          </cell>
          <cell r="S59">
            <v>7079347.8899999997</v>
          </cell>
          <cell r="T59">
            <v>41600000</v>
          </cell>
          <cell r="U59">
            <v>34520652.109999999</v>
          </cell>
          <cell r="V59">
            <v>0</v>
          </cell>
          <cell r="W59">
            <v>129452.44541249999</v>
          </cell>
        </row>
        <row r="60">
          <cell r="D60">
            <v>1970</v>
          </cell>
          <cell r="E60" t="str">
            <v xml:space="preserve">HIGHWAY                       </v>
          </cell>
          <cell r="F60" t="str">
            <v>USD</v>
          </cell>
          <cell r="G60">
            <v>6</v>
          </cell>
          <cell r="H60">
            <v>5448468.3200000003</v>
          </cell>
          <cell r="I60">
            <v>0.75</v>
          </cell>
          <cell r="J60">
            <v>20431.756000000001</v>
          </cell>
          <cell r="K60">
            <v>0</v>
          </cell>
          <cell r="L60">
            <v>0</v>
          </cell>
          <cell r="M60">
            <v>0</v>
          </cell>
          <cell r="N60">
            <v>132889.47</v>
          </cell>
          <cell r="O60">
            <v>0</v>
          </cell>
          <cell r="P60">
            <v>5315578.8499999996</v>
          </cell>
          <cell r="Q60">
            <v>0</v>
          </cell>
          <cell r="R60">
            <v>5448468.3200000003</v>
          </cell>
          <cell r="S60">
            <v>0</v>
          </cell>
          <cell r="U60">
            <v>5448468.3200000003</v>
          </cell>
          <cell r="V60">
            <v>132889.47</v>
          </cell>
          <cell r="W60">
            <v>20431.756000000001</v>
          </cell>
        </row>
        <row r="61">
          <cell r="D61">
            <v>2770</v>
          </cell>
          <cell r="E61" t="str">
            <v xml:space="preserve">MOPTI RICE                    </v>
          </cell>
          <cell r="F61" t="str">
            <v>USD</v>
          </cell>
          <cell r="G61">
            <v>6</v>
          </cell>
          <cell r="H61">
            <v>4563672.46</v>
          </cell>
          <cell r="I61">
            <v>0.75</v>
          </cell>
          <cell r="J61">
            <v>17113.772000000001</v>
          </cell>
          <cell r="K61">
            <v>0</v>
          </cell>
          <cell r="L61">
            <v>0</v>
          </cell>
          <cell r="M61">
            <v>0</v>
          </cell>
          <cell r="N61">
            <v>103719.83</v>
          </cell>
          <cell r="O61">
            <v>0</v>
          </cell>
          <cell r="P61">
            <v>4459952.63</v>
          </cell>
          <cell r="Q61">
            <v>0</v>
          </cell>
          <cell r="R61">
            <v>4563672.46</v>
          </cell>
          <cell r="S61">
            <v>0</v>
          </cell>
          <cell r="U61">
            <v>4563672.46</v>
          </cell>
          <cell r="V61">
            <v>103719.83</v>
          </cell>
          <cell r="W61">
            <v>17113.772000000001</v>
          </cell>
        </row>
        <row r="62">
          <cell r="D62">
            <v>2771</v>
          </cell>
          <cell r="E62" t="str">
            <v xml:space="preserve">MOPTI RICE                    </v>
          </cell>
          <cell r="F62" t="str">
            <v>USD</v>
          </cell>
          <cell r="G62">
            <v>6</v>
          </cell>
          <cell r="H62">
            <v>1716000</v>
          </cell>
          <cell r="I62">
            <v>0.75</v>
          </cell>
          <cell r="J62">
            <v>6435</v>
          </cell>
          <cell r="K62">
            <v>0</v>
          </cell>
          <cell r="L62">
            <v>0</v>
          </cell>
          <cell r="M62">
            <v>0</v>
          </cell>
          <cell r="N62">
            <v>39000</v>
          </cell>
          <cell r="O62">
            <v>0</v>
          </cell>
          <cell r="P62">
            <v>1677000</v>
          </cell>
          <cell r="Q62">
            <v>0</v>
          </cell>
          <cell r="R62">
            <v>1716000</v>
          </cell>
          <cell r="S62">
            <v>0</v>
          </cell>
          <cell r="U62">
            <v>1716000</v>
          </cell>
          <cell r="V62">
            <v>39000</v>
          </cell>
          <cell r="W62">
            <v>6435</v>
          </cell>
        </row>
        <row r="63">
          <cell r="D63">
            <v>3830</v>
          </cell>
          <cell r="E63" t="str">
            <v xml:space="preserve">SECOND HIGHWAY                </v>
          </cell>
          <cell r="F63" t="str">
            <v>USD</v>
          </cell>
          <cell r="G63">
            <v>6</v>
          </cell>
          <cell r="H63">
            <v>6555000</v>
          </cell>
          <cell r="I63">
            <v>0.75</v>
          </cell>
          <cell r="J63">
            <v>24581.25</v>
          </cell>
          <cell r="K63">
            <v>0</v>
          </cell>
          <cell r="L63">
            <v>0</v>
          </cell>
          <cell r="M63">
            <v>0</v>
          </cell>
          <cell r="N63">
            <v>142500</v>
          </cell>
          <cell r="O63">
            <v>0</v>
          </cell>
          <cell r="P63">
            <v>6412500</v>
          </cell>
          <cell r="Q63">
            <v>0</v>
          </cell>
          <cell r="R63">
            <v>6555000</v>
          </cell>
          <cell r="S63">
            <v>0</v>
          </cell>
          <cell r="U63">
            <v>6555000</v>
          </cell>
          <cell r="V63">
            <v>142500</v>
          </cell>
          <cell r="W63">
            <v>24581.25</v>
          </cell>
        </row>
        <row r="64">
          <cell r="D64">
            <v>3831</v>
          </cell>
          <cell r="E64" t="str">
            <v xml:space="preserve">SECOND HIGHWAY                </v>
          </cell>
          <cell r="F64" t="str">
            <v>USD</v>
          </cell>
          <cell r="G64">
            <v>6</v>
          </cell>
          <cell r="H64">
            <v>5727000</v>
          </cell>
          <cell r="I64">
            <v>0.75</v>
          </cell>
          <cell r="J64">
            <v>21476.25</v>
          </cell>
          <cell r="K64">
            <v>0</v>
          </cell>
          <cell r="L64">
            <v>0</v>
          </cell>
          <cell r="M64">
            <v>0</v>
          </cell>
          <cell r="N64">
            <v>124500</v>
          </cell>
          <cell r="O64">
            <v>0</v>
          </cell>
          <cell r="P64">
            <v>5602500</v>
          </cell>
          <cell r="Q64">
            <v>0</v>
          </cell>
          <cell r="R64">
            <v>5727000</v>
          </cell>
          <cell r="S64">
            <v>0</v>
          </cell>
          <cell r="U64">
            <v>5727000</v>
          </cell>
          <cell r="V64">
            <v>124500</v>
          </cell>
          <cell r="W64">
            <v>21476.25</v>
          </cell>
        </row>
        <row r="65">
          <cell r="D65">
            <v>5990</v>
          </cell>
          <cell r="E65" t="str">
            <v xml:space="preserve">THIRD HIGHWAY                 </v>
          </cell>
          <cell r="F65" t="str">
            <v>USD</v>
          </cell>
          <cell r="G65">
            <v>6</v>
          </cell>
          <cell r="H65">
            <v>7771879.4199999999</v>
          </cell>
          <cell r="I65">
            <v>0.75</v>
          </cell>
          <cell r="J65">
            <v>29144.547999999999</v>
          </cell>
          <cell r="K65">
            <v>0</v>
          </cell>
          <cell r="L65">
            <v>0</v>
          </cell>
          <cell r="M65">
            <v>0</v>
          </cell>
          <cell r="N65">
            <v>149460</v>
          </cell>
          <cell r="O65">
            <v>0</v>
          </cell>
          <cell r="P65">
            <v>7622419.4199999999</v>
          </cell>
          <cell r="Q65">
            <v>0</v>
          </cell>
          <cell r="R65">
            <v>7771879.4199999999</v>
          </cell>
          <cell r="S65">
            <v>0</v>
          </cell>
          <cell r="U65">
            <v>7771879.4199999999</v>
          </cell>
          <cell r="V65">
            <v>149460</v>
          </cell>
          <cell r="W65">
            <v>29144.547999999999</v>
          </cell>
        </row>
        <row r="66">
          <cell r="D66">
            <v>6690</v>
          </cell>
          <cell r="E66" t="str">
            <v xml:space="preserve">MALI-SUD AGRICULTURAL         </v>
          </cell>
          <cell r="F66" t="str">
            <v>USD</v>
          </cell>
          <cell r="G66">
            <v>6</v>
          </cell>
          <cell r="H66">
            <v>11971600.779999999</v>
          </cell>
          <cell r="I66">
            <v>0.75</v>
          </cell>
          <cell r="J66">
            <v>44893.502999999997</v>
          </cell>
          <cell r="K66">
            <v>0</v>
          </cell>
          <cell r="L66">
            <v>0</v>
          </cell>
          <cell r="M66">
            <v>0</v>
          </cell>
          <cell r="N66">
            <v>225878</v>
          </cell>
          <cell r="O66">
            <v>0</v>
          </cell>
          <cell r="P66">
            <v>11745722.779999999</v>
          </cell>
          <cell r="Q66">
            <v>0</v>
          </cell>
          <cell r="R66">
            <v>11971600.779999999</v>
          </cell>
          <cell r="S66">
            <v>0</v>
          </cell>
          <cell r="U66">
            <v>11971600.779999999</v>
          </cell>
          <cell r="V66">
            <v>225878</v>
          </cell>
          <cell r="W66">
            <v>44893.502999999997</v>
          </cell>
        </row>
        <row r="67">
          <cell r="D67">
            <v>9430</v>
          </cell>
          <cell r="E67" t="str">
            <v xml:space="preserve">URBAN DEVELOPMENT             </v>
          </cell>
          <cell r="F67" t="str">
            <v>USD</v>
          </cell>
          <cell r="G67">
            <v>6</v>
          </cell>
          <cell r="H67">
            <v>10620000</v>
          </cell>
          <cell r="I67">
            <v>0.75</v>
          </cell>
          <cell r="J67">
            <v>39825</v>
          </cell>
          <cell r="K67">
            <v>0</v>
          </cell>
          <cell r="L67">
            <v>0</v>
          </cell>
          <cell r="M67">
            <v>0</v>
          </cell>
          <cell r="N67">
            <v>180000</v>
          </cell>
          <cell r="O67">
            <v>0</v>
          </cell>
          <cell r="P67">
            <v>10440000</v>
          </cell>
          <cell r="Q67">
            <v>0</v>
          </cell>
          <cell r="R67">
            <v>10620000</v>
          </cell>
          <cell r="S67">
            <v>0</v>
          </cell>
          <cell r="U67">
            <v>10620000</v>
          </cell>
          <cell r="V67">
            <v>180000</v>
          </cell>
          <cell r="W67">
            <v>39825</v>
          </cell>
        </row>
        <row r="68">
          <cell r="D68">
            <v>14150</v>
          </cell>
          <cell r="E68" t="str">
            <v>2ND MALI-SUD RURAL DEVELOPMENT</v>
          </cell>
          <cell r="F68" t="str">
            <v>XDR</v>
          </cell>
          <cell r="G68">
            <v>6</v>
          </cell>
          <cell r="H68">
            <v>22520840.969999999</v>
          </cell>
          <cell r="I68">
            <v>0.75</v>
          </cell>
          <cell r="J68">
            <v>84453.153999999995</v>
          </cell>
          <cell r="K68">
            <v>0</v>
          </cell>
          <cell r="L68">
            <v>0</v>
          </cell>
          <cell r="M68">
            <v>0</v>
          </cell>
          <cell r="N68">
            <v>120432</v>
          </cell>
          <cell r="O68">
            <v>0</v>
          </cell>
          <cell r="P68">
            <v>22400408.969999999</v>
          </cell>
          <cell r="Q68">
            <v>0</v>
          </cell>
          <cell r="R68">
            <v>22520840.969999999</v>
          </cell>
          <cell r="S68">
            <v>0</v>
          </cell>
          <cell r="U68">
            <v>22520840.969999999</v>
          </cell>
          <cell r="V68">
            <v>120432</v>
          </cell>
          <cell r="W68">
            <v>84453.153999999995</v>
          </cell>
        </row>
        <row r="69">
          <cell r="D69" t="str">
            <v>N0370</v>
          </cell>
          <cell r="E69" t="str">
            <v xml:space="preserve">GRASSROOTS HUNGER &amp; POVERTY   </v>
          </cell>
          <cell r="F69" t="str">
            <v>XDR</v>
          </cell>
          <cell r="G69">
            <v>6</v>
          </cell>
          <cell r="H69">
            <v>3194397.77</v>
          </cell>
          <cell r="I69">
            <v>0.75</v>
          </cell>
          <cell r="J69">
            <v>11978.992</v>
          </cell>
          <cell r="K69">
            <v>12705602.23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3194397.77</v>
          </cell>
          <cell r="Q69">
            <v>12705602.23</v>
          </cell>
          <cell r="R69">
            <v>3194397.77</v>
          </cell>
          <cell r="S69">
            <v>12705602.23</v>
          </cell>
          <cell r="T69">
            <v>15900000</v>
          </cell>
          <cell r="U69">
            <v>3194397.77</v>
          </cell>
          <cell r="V69">
            <v>0</v>
          </cell>
          <cell r="W69">
            <v>11978.991637499998</v>
          </cell>
        </row>
        <row r="70">
          <cell r="D70">
            <v>950</v>
          </cell>
          <cell r="E70" t="str">
            <v xml:space="preserve">RAILWAY                       </v>
          </cell>
          <cell r="F70" t="str">
            <v>USD</v>
          </cell>
          <cell r="G70">
            <v>7</v>
          </cell>
          <cell r="H70">
            <v>5322580.2699999996</v>
          </cell>
          <cell r="I70">
            <v>0.75</v>
          </cell>
          <cell r="J70">
            <v>19959.675999999999</v>
          </cell>
          <cell r="K70">
            <v>0</v>
          </cell>
          <cell r="L70">
            <v>0</v>
          </cell>
          <cell r="M70">
            <v>0</v>
          </cell>
          <cell r="N70">
            <v>161290.29999999999</v>
          </cell>
          <cell r="O70">
            <v>0</v>
          </cell>
          <cell r="P70">
            <v>5161289.97</v>
          </cell>
          <cell r="Q70">
            <v>0</v>
          </cell>
          <cell r="V70">
            <v>161290.29999999999</v>
          </cell>
          <cell r="W70">
            <v>19959.675999999999</v>
          </cell>
        </row>
        <row r="71">
          <cell r="D71">
            <v>4910</v>
          </cell>
          <cell r="E71" t="str">
            <v xml:space="preserve">INTEGRATED RURAL DEVELOPMENT  </v>
          </cell>
          <cell r="F71" t="str">
            <v>USD</v>
          </cell>
          <cell r="G71">
            <v>7</v>
          </cell>
          <cell r="H71">
            <v>5760000</v>
          </cell>
          <cell r="I71">
            <v>0.75</v>
          </cell>
          <cell r="J71">
            <v>21600</v>
          </cell>
          <cell r="K71">
            <v>0</v>
          </cell>
          <cell r="L71">
            <v>0</v>
          </cell>
          <cell r="M71">
            <v>0</v>
          </cell>
          <cell r="N71">
            <v>120000</v>
          </cell>
          <cell r="O71">
            <v>0</v>
          </cell>
          <cell r="P71">
            <v>5640000</v>
          </cell>
          <cell r="Q71">
            <v>0</v>
          </cell>
          <cell r="V71">
            <v>120000</v>
          </cell>
          <cell r="W71">
            <v>21600</v>
          </cell>
        </row>
        <row r="72">
          <cell r="D72">
            <v>5380</v>
          </cell>
          <cell r="E72" t="str">
            <v xml:space="preserve">LIVESTOCK                     </v>
          </cell>
          <cell r="F72" t="str">
            <v>USD</v>
          </cell>
          <cell r="G72">
            <v>7</v>
          </cell>
          <cell r="H72">
            <v>9975000</v>
          </cell>
          <cell r="I72">
            <v>0.75</v>
          </cell>
          <cell r="J72">
            <v>37406.25</v>
          </cell>
          <cell r="K72">
            <v>0</v>
          </cell>
          <cell r="L72">
            <v>0</v>
          </cell>
          <cell r="M72">
            <v>0</v>
          </cell>
          <cell r="N72">
            <v>199500</v>
          </cell>
          <cell r="O72">
            <v>0</v>
          </cell>
          <cell r="P72">
            <v>9775500</v>
          </cell>
          <cell r="Q72">
            <v>0</v>
          </cell>
          <cell r="V72">
            <v>199500</v>
          </cell>
          <cell r="W72">
            <v>37406.25</v>
          </cell>
        </row>
        <row r="73">
          <cell r="D73">
            <v>9860</v>
          </cell>
          <cell r="E73" t="str">
            <v xml:space="preserve">INDUSTRIAL DEVELOPMENT        </v>
          </cell>
          <cell r="F73" t="str">
            <v>USD</v>
          </cell>
          <cell r="G73">
            <v>7</v>
          </cell>
          <cell r="H73">
            <v>7176715.0099999998</v>
          </cell>
          <cell r="I73">
            <v>0.75</v>
          </cell>
          <cell r="J73">
            <v>26912.681</v>
          </cell>
          <cell r="K73">
            <v>0</v>
          </cell>
          <cell r="L73">
            <v>0</v>
          </cell>
          <cell r="M73">
            <v>0</v>
          </cell>
          <cell r="N73">
            <v>119611</v>
          </cell>
          <cell r="O73">
            <v>0</v>
          </cell>
          <cell r="P73">
            <v>7057104.0099999998</v>
          </cell>
          <cell r="Q73">
            <v>0</v>
          </cell>
          <cell r="V73">
            <v>119611</v>
          </cell>
          <cell r="W73">
            <v>26912.681</v>
          </cell>
        </row>
        <row r="74">
          <cell r="D74">
            <v>11040</v>
          </cell>
          <cell r="E74" t="str">
            <v xml:space="preserve">ROAD MAINTENANCE              </v>
          </cell>
          <cell r="F74" t="str">
            <v>XDR</v>
          </cell>
          <cell r="G74">
            <v>7</v>
          </cell>
          <cell r="H74">
            <v>12171081.35</v>
          </cell>
          <cell r="I74">
            <v>0.75</v>
          </cell>
          <cell r="J74">
            <v>45641.555</v>
          </cell>
          <cell r="K74">
            <v>0</v>
          </cell>
          <cell r="L74">
            <v>0</v>
          </cell>
          <cell r="M74">
            <v>0</v>
          </cell>
          <cell r="N74">
            <v>66874</v>
          </cell>
          <cell r="O74">
            <v>0</v>
          </cell>
          <cell r="P74">
            <v>12104207.35</v>
          </cell>
          <cell r="Q74">
            <v>0</v>
          </cell>
          <cell r="V74">
            <v>66874</v>
          </cell>
          <cell r="W74">
            <v>45641.555</v>
          </cell>
        </row>
        <row r="75">
          <cell r="D75">
            <v>3210</v>
          </cell>
          <cell r="E75" t="str">
            <v xml:space="preserve">TELECOMMUNICATIONS            </v>
          </cell>
          <cell r="F75" t="str">
            <v>USD</v>
          </cell>
          <cell r="G75">
            <v>7</v>
          </cell>
          <cell r="H75">
            <v>2376000</v>
          </cell>
          <cell r="I75">
            <v>0.75</v>
          </cell>
          <cell r="J75">
            <v>8910</v>
          </cell>
          <cell r="K75">
            <v>0</v>
          </cell>
          <cell r="L75">
            <v>0</v>
          </cell>
          <cell r="M75">
            <v>0</v>
          </cell>
          <cell r="N75">
            <v>54000</v>
          </cell>
          <cell r="O75">
            <v>0</v>
          </cell>
          <cell r="P75">
            <v>2322000</v>
          </cell>
          <cell r="Q75">
            <v>0</v>
          </cell>
          <cell r="V75">
            <v>54000</v>
          </cell>
          <cell r="W75">
            <v>8910</v>
          </cell>
        </row>
        <row r="76">
          <cell r="D76">
            <v>3840</v>
          </cell>
          <cell r="E76" t="str">
            <v xml:space="preserve">SECOND RAILWAYS               </v>
          </cell>
          <cell r="F76" t="str">
            <v>USD</v>
          </cell>
          <cell r="G76">
            <v>7</v>
          </cell>
          <cell r="H76">
            <v>4623000</v>
          </cell>
          <cell r="I76">
            <v>0.75</v>
          </cell>
          <cell r="J76">
            <v>17336.25</v>
          </cell>
          <cell r="K76">
            <v>0</v>
          </cell>
          <cell r="L76">
            <v>0</v>
          </cell>
          <cell r="M76">
            <v>0</v>
          </cell>
          <cell r="N76">
            <v>100500</v>
          </cell>
          <cell r="O76">
            <v>0</v>
          </cell>
          <cell r="P76">
            <v>4522500</v>
          </cell>
          <cell r="Q76">
            <v>0</v>
          </cell>
          <cell r="V76">
            <v>100500</v>
          </cell>
          <cell r="W76">
            <v>17336.25</v>
          </cell>
        </row>
        <row r="77">
          <cell r="D77">
            <v>4200</v>
          </cell>
          <cell r="E77" t="str">
            <v xml:space="preserve">EDUCATION                     </v>
          </cell>
          <cell r="F77" t="str">
            <v>USD</v>
          </cell>
          <cell r="G77">
            <v>7</v>
          </cell>
          <cell r="H77">
            <v>3450000</v>
          </cell>
          <cell r="I77">
            <v>0.75</v>
          </cell>
          <cell r="J77">
            <v>12937.5</v>
          </cell>
          <cell r="K77">
            <v>0</v>
          </cell>
          <cell r="L77">
            <v>0</v>
          </cell>
          <cell r="M77">
            <v>0</v>
          </cell>
          <cell r="N77">
            <v>75000</v>
          </cell>
          <cell r="O77">
            <v>0</v>
          </cell>
          <cell r="P77">
            <v>3375000</v>
          </cell>
          <cell r="Q77">
            <v>0</v>
          </cell>
          <cell r="V77">
            <v>75000</v>
          </cell>
          <cell r="W77">
            <v>12937.5</v>
          </cell>
        </row>
        <row r="78">
          <cell r="D78">
            <v>4430</v>
          </cell>
          <cell r="E78" t="str">
            <v xml:space="preserve">DROUGHT RELIEF                </v>
          </cell>
          <cell r="F78" t="str">
            <v>USD</v>
          </cell>
          <cell r="G78">
            <v>7</v>
          </cell>
          <cell r="H78">
            <v>1762500</v>
          </cell>
          <cell r="I78">
            <v>0.75</v>
          </cell>
          <cell r="J78">
            <v>6609.375</v>
          </cell>
          <cell r="K78">
            <v>0</v>
          </cell>
          <cell r="L78">
            <v>0</v>
          </cell>
          <cell r="M78">
            <v>0</v>
          </cell>
          <cell r="N78">
            <v>37500</v>
          </cell>
          <cell r="O78">
            <v>0</v>
          </cell>
          <cell r="P78">
            <v>1725000</v>
          </cell>
          <cell r="Q78">
            <v>0</v>
          </cell>
          <cell r="V78">
            <v>37500</v>
          </cell>
          <cell r="W78">
            <v>6609.375</v>
          </cell>
        </row>
        <row r="79">
          <cell r="D79">
            <v>7130</v>
          </cell>
          <cell r="E79" t="str">
            <v xml:space="preserve">THIRD RAILWAY                 </v>
          </cell>
          <cell r="F79" t="str">
            <v>USD</v>
          </cell>
          <cell r="G79">
            <v>7</v>
          </cell>
          <cell r="H79">
            <v>8505000</v>
          </cell>
          <cell r="I79">
            <v>0.75</v>
          </cell>
          <cell r="J79">
            <v>31893.75</v>
          </cell>
          <cell r="K79">
            <v>0</v>
          </cell>
          <cell r="L79">
            <v>0</v>
          </cell>
          <cell r="M79">
            <v>0</v>
          </cell>
          <cell r="N79">
            <v>157500</v>
          </cell>
          <cell r="O79">
            <v>0</v>
          </cell>
          <cell r="P79">
            <v>8347500</v>
          </cell>
          <cell r="Q79">
            <v>0</v>
          </cell>
          <cell r="V79">
            <v>157500</v>
          </cell>
          <cell r="W79">
            <v>31893.75</v>
          </cell>
        </row>
        <row r="80">
          <cell r="D80">
            <v>12820</v>
          </cell>
          <cell r="E80" t="str">
            <v xml:space="preserve">POWER/WATER                   </v>
          </cell>
          <cell r="F80" t="str">
            <v>XDR</v>
          </cell>
          <cell r="G80">
            <v>7</v>
          </cell>
          <cell r="H80">
            <v>18762459.760000002</v>
          </cell>
          <cell r="I80">
            <v>0.75</v>
          </cell>
          <cell r="J80">
            <v>70359.224000000002</v>
          </cell>
          <cell r="K80">
            <v>0</v>
          </cell>
          <cell r="L80">
            <v>0</v>
          </cell>
          <cell r="M80">
            <v>0</v>
          </cell>
          <cell r="N80">
            <v>101969</v>
          </cell>
          <cell r="O80">
            <v>0</v>
          </cell>
          <cell r="P80">
            <v>18660490.760000002</v>
          </cell>
          <cell r="Q80">
            <v>0</v>
          </cell>
          <cell r="V80">
            <v>101969</v>
          </cell>
          <cell r="W80">
            <v>70359.224000000002</v>
          </cell>
        </row>
        <row r="81">
          <cell r="D81">
            <v>15970</v>
          </cell>
          <cell r="E81" t="str">
            <v xml:space="preserve">MOPTI AREA DEVELOPMENT        </v>
          </cell>
          <cell r="F81" t="str">
            <v>XDR</v>
          </cell>
          <cell r="G81">
            <v>7</v>
          </cell>
          <cell r="H81">
            <v>13237076.02</v>
          </cell>
          <cell r="I81">
            <v>0.75</v>
          </cell>
          <cell r="J81">
            <v>49639.035000000003</v>
          </cell>
          <cell r="K81">
            <v>0</v>
          </cell>
          <cell r="L81">
            <v>0</v>
          </cell>
          <cell r="M81">
            <v>0</v>
          </cell>
          <cell r="N81">
            <v>69668</v>
          </cell>
          <cell r="O81">
            <v>0</v>
          </cell>
          <cell r="P81">
            <v>13167408.02</v>
          </cell>
          <cell r="Q81">
            <v>0</v>
          </cell>
          <cell r="V81">
            <v>69668</v>
          </cell>
          <cell r="W81">
            <v>49639.035000000003</v>
          </cell>
        </row>
        <row r="82">
          <cell r="D82">
            <v>21630</v>
          </cell>
          <cell r="E82" t="str">
            <v xml:space="preserve">AGRICULTURAL SECTOR           </v>
          </cell>
          <cell r="F82" t="str">
            <v>XDR</v>
          </cell>
          <cell r="G82">
            <v>7</v>
          </cell>
          <cell r="H82">
            <v>40106938.899999999</v>
          </cell>
          <cell r="I82">
            <v>0.75</v>
          </cell>
          <cell r="J82">
            <v>150401.02100000001</v>
          </cell>
          <cell r="K82">
            <v>0</v>
          </cell>
          <cell r="L82">
            <v>0</v>
          </cell>
          <cell r="M82">
            <v>0</v>
          </cell>
          <cell r="N82">
            <v>401069</v>
          </cell>
          <cell r="O82">
            <v>0</v>
          </cell>
          <cell r="P82">
            <v>39705869.899999999</v>
          </cell>
          <cell r="Q82">
            <v>0</v>
          </cell>
          <cell r="V82">
            <v>401069</v>
          </cell>
          <cell r="W82">
            <v>150401.02100000001</v>
          </cell>
        </row>
        <row r="83">
          <cell r="D83">
            <v>28280</v>
          </cell>
          <cell r="E83" t="str">
            <v xml:space="preserve">VOCATIONAL EDUCATION &amp; TRNG   </v>
          </cell>
          <cell r="F83" t="str">
            <v>XDR</v>
          </cell>
          <cell r="G83">
            <v>7</v>
          </cell>
          <cell r="H83">
            <v>3530050.13</v>
          </cell>
          <cell r="I83">
            <v>0.75</v>
          </cell>
          <cell r="J83">
            <v>13237.688</v>
          </cell>
          <cell r="K83">
            <v>5469949.8700000001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3530050.13</v>
          </cell>
          <cell r="Q83">
            <v>5469949.8700000001</v>
          </cell>
          <cell r="V83">
            <v>0</v>
          </cell>
          <cell r="W83">
            <v>13237.6879875</v>
          </cell>
        </row>
        <row r="84">
          <cell r="D84">
            <v>13070</v>
          </cell>
          <cell r="E84" t="str">
            <v>ECONOMIC MANAGEMENT &amp; TRAINING</v>
          </cell>
          <cell r="F84" t="str">
            <v>XDR</v>
          </cell>
          <cell r="G84">
            <v>8</v>
          </cell>
          <cell r="H84">
            <v>8887507.3499999996</v>
          </cell>
          <cell r="I84">
            <v>0.75</v>
          </cell>
          <cell r="J84">
            <v>33328.152999999998</v>
          </cell>
          <cell r="K84">
            <v>0</v>
          </cell>
          <cell r="L84">
            <v>0</v>
          </cell>
          <cell r="M84">
            <v>0</v>
          </cell>
          <cell r="N84">
            <v>48067</v>
          </cell>
          <cell r="O84">
            <v>0</v>
          </cell>
          <cell r="P84">
            <v>8839440.3499999996</v>
          </cell>
          <cell r="Q84">
            <v>0</v>
          </cell>
          <cell r="V84">
            <v>48067</v>
          </cell>
          <cell r="W84">
            <v>33328.152999999998</v>
          </cell>
        </row>
        <row r="85">
          <cell r="D85">
            <v>11340</v>
          </cell>
          <cell r="E85" t="str">
            <v xml:space="preserve">PETROLEUM EXPLORATN PROMOTION </v>
          </cell>
          <cell r="F85" t="str">
            <v>XDR</v>
          </cell>
          <cell r="G85">
            <v>8</v>
          </cell>
          <cell r="H85">
            <v>2743931.95</v>
          </cell>
          <cell r="I85">
            <v>0.75</v>
          </cell>
          <cell r="J85">
            <v>10289.745000000001</v>
          </cell>
          <cell r="K85">
            <v>0</v>
          </cell>
          <cell r="L85">
            <v>0</v>
          </cell>
          <cell r="M85">
            <v>0</v>
          </cell>
          <cell r="N85">
            <v>15076</v>
          </cell>
          <cell r="O85">
            <v>0</v>
          </cell>
          <cell r="P85">
            <v>2728855.95</v>
          </cell>
          <cell r="Q85">
            <v>0</v>
          </cell>
          <cell r="V85">
            <v>15076</v>
          </cell>
          <cell r="W85">
            <v>10289.745000000001</v>
          </cell>
        </row>
        <row r="86">
          <cell r="D86">
            <v>12000</v>
          </cell>
          <cell r="E86" t="str">
            <v xml:space="preserve">SECOND TELECOMMUNICATIONS     </v>
          </cell>
          <cell r="F86" t="str">
            <v>XDR</v>
          </cell>
          <cell r="G86">
            <v>8</v>
          </cell>
          <cell r="H86">
            <v>10797000</v>
          </cell>
          <cell r="I86">
            <v>0.75</v>
          </cell>
          <cell r="J86">
            <v>40488.75</v>
          </cell>
          <cell r="K86">
            <v>0</v>
          </cell>
          <cell r="L86">
            <v>0</v>
          </cell>
          <cell r="M86">
            <v>0</v>
          </cell>
          <cell r="N86">
            <v>59000</v>
          </cell>
          <cell r="O86">
            <v>0</v>
          </cell>
          <cell r="P86">
            <v>10738000</v>
          </cell>
          <cell r="Q86">
            <v>0</v>
          </cell>
          <cell r="V86">
            <v>59000</v>
          </cell>
          <cell r="W86">
            <v>40488.75</v>
          </cell>
        </row>
        <row r="87">
          <cell r="D87">
            <v>14310</v>
          </cell>
          <cell r="E87" t="str">
            <v xml:space="preserve">RURAL WATER SUPPLY            </v>
          </cell>
          <cell r="F87" t="str">
            <v>XDR</v>
          </cell>
          <cell r="G87">
            <v>8</v>
          </cell>
          <cell r="H87">
            <v>3699159.27</v>
          </cell>
          <cell r="I87">
            <v>0.75</v>
          </cell>
          <cell r="J87">
            <v>13871.847</v>
          </cell>
          <cell r="K87">
            <v>0</v>
          </cell>
          <cell r="L87">
            <v>0</v>
          </cell>
          <cell r="M87">
            <v>0</v>
          </cell>
          <cell r="N87">
            <v>51652</v>
          </cell>
          <cell r="O87">
            <v>0</v>
          </cell>
          <cell r="P87">
            <v>3647507.27</v>
          </cell>
          <cell r="Q87">
            <v>0</v>
          </cell>
          <cell r="V87">
            <v>51652</v>
          </cell>
          <cell r="W87">
            <v>13871.847</v>
          </cell>
        </row>
        <row r="88">
          <cell r="D88">
            <v>14420</v>
          </cell>
          <cell r="E88" t="str">
            <v xml:space="preserve">THIRD EDUCATION               </v>
          </cell>
          <cell r="F88" t="str">
            <v>XDR</v>
          </cell>
          <cell r="G88">
            <v>8</v>
          </cell>
          <cell r="H88">
            <v>4173600</v>
          </cell>
          <cell r="I88">
            <v>0.75</v>
          </cell>
          <cell r="J88">
            <v>15651</v>
          </cell>
          <cell r="K88">
            <v>0</v>
          </cell>
          <cell r="L88">
            <v>0</v>
          </cell>
          <cell r="M88">
            <v>0</v>
          </cell>
          <cell r="N88">
            <v>22200</v>
          </cell>
          <cell r="O88">
            <v>0</v>
          </cell>
          <cell r="P88">
            <v>4151400</v>
          </cell>
          <cell r="Q88">
            <v>0</v>
          </cell>
          <cell r="V88">
            <v>22200</v>
          </cell>
          <cell r="W88">
            <v>15651</v>
          </cell>
        </row>
        <row r="89">
          <cell r="D89" t="str">
            <v>F0070</v>
          </cell>
          <cell r="E89" t="str">
            <v xml:space="preserve">RURAL WATER SUPPLY            </v>
          </cell>
          <cell r="F89" t="str">
            <v>XDR</v>
          </cell>
          <cell r="G89">
            <v>8</v>
          </cell>
          <cell r="H89">
            <v>5066735.28</v>
          </cell>
          <cell r="I89">
            <v>0.75</v>
          </cell>
          <cell r="J89">
            <v>19000.257000000001</v>
          </cell>
          <cell r="K89">
            <v>0</v>
          </cell>
          <cell r="L89">
            <v>0</v>
          </cell>
          <cell r="M89">
            <v>0</v>
          </cell>
          <cell r="N89">
            <v>27094</v>
          </cell>
          <cell r="O89">
            <v>0</v>
          </cell>
          <cell r="P89">
            <v>5039641.28</v>
          </cell>
          <cell r="Q89">
            <v>0</v>
          </cell>
          <cell r="V89">
            <v>27094</v>
          </cell>
          <cell r="W89">
            <v>19000.257000000001</v>
          </cell>
        </row>
        <row r="90">
          <cell r="D90" t="str">
            <v>F0100</v>
          </cell>
          <cell r="E90" t="str">
            <v xml:space="preserve">THIRD EDUCATION               </v>
          </cell>
          <cell r="F90" t="str">
            <v>XDR</v>
          </cell>
          <cell r="G90">
            <v>8</v>
          </cell>
          <cell r="H90">
            <v>4351097.41</v>
          </cell>
          <cell r="I90">
            <v>0.75</v>
          </cell>
          <cell r="J90">
            <v>16316.615</v>
          </cell>
          <cell r="K90">
            <v>0</v>
          </cell>
          <cell r="L90">
            <v>0</v>
          </cell>
          <cell r="M90">
            <v>0</v>
          </cell>
          <cell r="N90">
            <v>23144</v>
          </cell>
          <cell r="O90">
            <v>0</v>
          </cell>
          <cell r="P90">
            <v>4327953.41</v>
          </cell>
          <cell r="Q90">
            <v>0</v>
          </cell>
          <cell r="V90">
            <v>23144</v>
          </cell>
          <cell r="W90">
            <v>16316.615</v>
          </cell>
        </row>
        <row r="91">
          <cell r="D91">
            <v>27370</v>
          </cell>
          <cell r="E91" t="str">
            <v>AGRICUL TRADING AND PROCESSING</v>
          </cell>
          <cell r="F91" t="str">
            <v>XDR</v>
          </cell>
          <cell r="G91">
            <v>8</v>
          </cell>
          <cell r="H91">
            <v>2297447.41</v>
          </cell>
          <cell r="I91">
            <v>0.75</v>
          </cell>
          <cell r="J91">
            <v>8615.4279999999999</v>
          </cell>
          <cell r="K91">
            <v>1602552.59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2297447.41</v>
          </cell>
          <cell r="Q91">
            <v>1602552.59</v>
          </cell>
          <cell r="V91">
            <v>0</v>
          </cell>
          <cell r="W91">
            <v>8615.4277875000007</v>
          </cell>
        </row>
        <row r="92">
          <cell r="D92">
            <v>31550</v>
          </cell>
          <cell r="E92" t="str">
            <v xml:space="preserve">HEALTH SECTOR DEV PROGRAM     </v>
          </cell>
          <cell r="F92" t="str">
            <v>XDR</v>
          </cell>
          <cell r="G92">
            <v>8</v>
          </cell>
          <cell r="H92">
            <v>646437.05000000005</v>
          </cell>
          <cell r="I92">
            <v>0.75</v>
          </cell>
          <cell r="J92">
            <v>2424.1390000000001</v>
          </cell>
          <cell r="K92">
            <v>27853562.949999999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646437.05000000005</v>
          </cell>
          <cell r="Q92">
            <v>27853562.949999999</v>
          </cell>
          <cell r="V92">
            <v>0</v>
          </cell>
          <cell r="W92">
            <v>2424.1389375000026</v>
          </cell>
        </row>
        <row r="93">
          <cell r="D93">
            <v>16770</v>
          </cell>
          <cell r="E93" t="str">
            <v xml:space="preserve">SECOND URBAN                  </v>
          </cell>
          <cell r="F93" t="str">
            <v>XDR</v>
          </cell>
          <cell r="G93">
            <v>9</v>
          </cell>
          <cell r="H93">
            <v>24053069.93</v>
          </cell>
          <cell r="I93">
            <v>0.75</v>
          </cell>
          <cell r="J93">
            <v>90199.012000000002</v>
          </cell>
          <cell r="K93">
            <v>0</v>
          </cell>
          <cell r="L93">
            <v>0</v>
          </cell>
          <cell r="M93">
            <v>0</v>
          </cell>
          <cell r="N93">
            <v>125276</v>
          </cell>
          <cell r="O93">
            <v>0</v>
          </cell>
          <cell r="P93">
            <v>23927793.93</v>
          </cell>
          <cell r="Q93">
            <v>0</v>
          </cell>
          <cell r="V93">
            <v>125276</v>
          </cell>
          <cell r="W93">
            <v>90199.012000000002</v>
          </cell>
        </row>
        <row r="94">
          <cell r="D94">
            <v>19060</v>
          </cell>
          <cell r="E94" t="str">
            <v xml:space="preserve">OFFICE DU NIGER CONSOLIDATION </v>
          </cell>
          <cell r="F94" t="str">
            <v>XDR</v>
          </cell>
          <cell r="G94">
            <v>9</v>
          </cell>
          <cell r="H94">
            <v>29739702.649999999</v>
          </cell>
          <cell r="I94">
            <v>0.75</v>
          </cell>
          <cell r="J94">
            <v>111523.88499999999</v>
          </cell>
          <cell r="K94">
            <v>0</v>
          </cell>
          <cell r="L94">
            <v>0</v>
          </cell>
          <cell r="M94">
            <v>0</v>
          </cell>
          <cell r="N94">
            <v>309788</v>
          </cell>
          <cell r="O94">
            <v>0</v>
          </cell>
          <cell r="P94">
            <v>29429914.649999999</v>
          </cell>
          <cell r="Q94">
            <v>0</v>
          </cell>
          <cell r="V94">
            <v>309788</v>
          </cell>
          <cell r="W94">
            <v>111523.88499999999</v>
          </cell>
        </row>
        <row r="95">
          <cell r="D95" t="str">
            <v>A0350</v>
          </cell>
          <cell r="E95" t="str">
            <v xml:space="preserve">OFFICE DU NIGER CONSOLIDATION </v>
          </cell>
          <cell r="F95" t="str">
            <v>XDR</v>
          </cell>
          <cell r="G95">
            <v>9</v>
          </cell>
          <cell r="H95">
            <v>6926231.9699999997</v>
          </cell>
          <cell r="I95">
            <v>0.75</v>
          </cell>
          <cell r="J95">
            <v>25973.37</v>
          </cell>
          <cell r="K95">
            <v>0</v>
          </cell>
          <cell r="L95">
            <v>0</v>
          </cell>
          <cell r="M95">
            <v>0</v>
          </cell>
          <cell r="N95">
            <v>35337</v>
          </cell>
          <cell r="O95">
            <v>0</v>
          </cell>
          <cell r="P95">
            <v>6890894.9699999997</v>
          </cell>
          <cell r="Q95">
            <v>0</v>
          </cell>
          <cell r="V95">
            <v>35337</v>
          </cell>
          <cell r="W95">
            <v>25973.37</v>
          </cell>
        </row>
        <row r="96">
          <cell r="D96">
            <v>23700</v>
          </cell>
          <cell r="E96" t="str">
            <v xml:space="preserve">NATURAL RESOURCE MANAGEMENT   </v>
          </cell>
          <cell r="F96" t="str">
            <v>XDR</v>
          </cell>
          <cell r="G96">
            <v>9</v>
          </cell>
          <cell r="H96">
            <v>13672630.92</v>
          </cell>
          <cell r="I96">
            <v>0.75</v>
          </cell>
          <cell r="J96">
            <v>51272.366000000002</v>
          </cell>
          <cell r="K96">
            <v>1327369.08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13672630.92</v>
          </cell>
          <cell r="Q96">
            <v>1327369.08</v>
          </cell>
          <cell r="V96">
            <v>0</v>
          </cell>
          <cell r="W96">
            <v>51272.365949999999</v>
          </cell>
        </row>
        <row r="97">
          <cell r="D97">
            <v>19980</v>
          </cell>
          <cell r="E97" t="str">
            <v xml:space="preserve">SECOND POWER                  </v>
          </cell>
          <cell r="F97" t="str">
            <v>XDR</v>
          </cell>
          <cell r="G97">
            <v>9</v>
          </cell>
          <cell r="H97">
            <v>23198124.969999999</v>
          </cell>
          <cell r="I97">
            <v>0.75</v>
          </cell>
          <cell r="J97">
            <v>86992.968999999997</v>
          </cell>
          <cell r="K97">
            <v>0</v>
          </cell>
          <cell r="L97">
            <v>0</v>
          </cell>
          <cell r="M97">
            <v>0</v>
          </cell>
          <cell r="N97">
            <v>236715</v>
          </cell>
          <cell r="O97">
            <v>0</v>
          </cell>
          <cell r="P97">
            <v>22961409.969999999</v>
          </cell>
          <cell r="Q97">
            <v>0</v>
          </cell>
          <cell r="V97">
            <v>236715</v>
          </cell>
          <cell r="W97">
            <v>86992.968999999997</v>
          </cell>
        </row>
        <row r="98">
          <cell r="D98">
            <v>20540</v>
          </cell>
          <cell r="E98" t="str">
            <v>EDUCATION SECTOR CONSOLIDATION</v>
          </cell>
          <cell r="F98" t="str">
            <v>XDR</v>
          </cell>
          <cell r="G98">
            <v>9</v>
          </cell>
          <cell r="H98">
            <v>18175734.170000002</v>
          </cell>
          <cell r="I98">
            <v>0.75</v>
          </cell>
          <cell r="J98">
            <v>68159.002999999997</v>
          </cell>
          <cell r="K98">
            <v>0</v>
          </cell>
          <cell r="L98">
            <v>0</v>
          </cell>
          <cell r="M98">
            <v>0</v>
          </cell>
          <cell r="N98">
            <v>185465</v>
          </cell>
          <cell r="O98">
            <v>0</v>
          </cell>
          <cell r="P98">
            <v>17990269.170000002</v>
          </cell>
          <cell r="Q98">
            <v>0</v>
          </cell>
          <cell r="V98">
            <v>185465</v>
          </cell>
          <cell r="W98">
            <v>68159.002999999997</v>
          </cell>
        </row>
        <row r="99">
          <cell r="D99" t="str">
            <v>N0210</v>
          </cell>
          <cell r="E99" t="str">
            <v>PILOT PRIVATE IRRIGATION PROMO</v>
          </cell>
          <cell r="F99" t="str">
            <v>XDR</v>
          </cell>
          <cell r="G99">
            <v>9</v>
          </cell>
          <cell r="H99">
            <v>678299.1</v>
          </cell>
          <cell r="I99">
            <v>0.75</v>
          </cell>
          <cell r="J99">
            <v>2543.6219999999998</v>
          </cell>
          <cell r="K99">
            <v>2321700.9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678299.1</v>
          </cell>
          <cell r="Q99">
            <v>2321700.9</v>
          </cell>
          <cell r="V99">
            <v>0</v>
          </cell>
          <cell r="W99">
            <v>2543.6216250000002</v>
          </cell>
        </row>
        <row r="100">
          <cell r="D100">
            <v>28500</v>
          </cell>
          <cell r="E100" t="str">
            <v xml:space="preserve">SELINGUE POWER REHABILITATION </v>
          </cell>
          <cell r="F100" t="str">
            <v>XDR</v>
          </cell>
          <cell r="G100">
            <v>9</v>
          </cell>
          <cell r="H100">
            <v>12391609.359999999</v>
          </cell>
          <cell r="I100">
            <v>0.75</v>
          </cell>
          <cell r="J100">
            <v>46468.535000000003</v>
          </cell>
          <cell r="K100">
            <v>6108390.6399999997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12391609.359999999</v>
          </cell>
          <cell r="Q100">
            <v>6108390.6399999997</v>
          </cell>
          <cell r="V100">
            <v>0</v>
          </cell>
          <cell r="W100">
            <v>46468.535099999994</v>
          </cell>
        </row>
        <row r="101">
          <cell r="D101">
            <v>29700</v>
          </cell>
          <cell r="E101" t="str">
            <v xml:space="preserve">REGIONAL HYDROPOWER DEV       </v>
          </cell>
          <cell r="F101" t="str">
            <v>XDR</v>
          </cell>
          <cell r="G101">
            <v>9</v>
          </cell>
          <cell r="H101">
            <v>4109800.04</v>
          </cell>
          <cell r="I101">
            <v>0.75</v>
          </cell>
          <cell r="J101">
            <v>15411.75</v>
          </cell>
          <cell r="K101">
            <v>8490199.9600000009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4109800.04</v>
          </cell>
          <cell r="Q101">
            <v>8490199.9600000009</v>
          </cell>
          <cell r="V101">
            <v>0</v>
          </cell>
          <cell r="W101">
            <v>15411.750149999996</v>
          </cell>
        </row>
        <row r="102">
          <cell r="D102" t="str">
            <v>N0040</v>
          </cell>
          <cell r="E102" t="str">
            <v xml:space="preserve">URBAN DEV. &amp; DECENTRALIZATION </v>
          </cell>
          <cell r="F102" t="str">
            <v>XDR</v>
          </cell>
          <cell r="G102">
            <v>9</v>
          </cell>
          <cell r="H102">
            <v>6033277.75</v>
          </cell>
          <cell r="I102">
            <v>0.75</v>
          </cell>
          <cell r="J102">
            <v>22624.792000000001</v>
          </cell>
          <cell r="K102">
            <v>49466722.25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6033277.75</v>
          </cell>
          <cell r="Q102">
            <v>49466722.25</v>
          </cell>
          <cell r="V102">
            <v>0</v>
          </cell>
          <cell r="W102">
            <v>22624.791562499999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7.xml><?xml version="1.0" encoding="utf-8"?>
<externalLink xmlns="http://schemas.openxmlformats.org/spreadsheetml/2006/main">
  <externalBook xmlns:r="http://schemas.openxmlformats.org/officeDocument/2006/relationships" r:id="rId1">
    <sheetNames>
      <sheetName val="Doc 1"/>
      <sheetName val="Doc 2"/>
      <sheetName val="Report 1"/>
      <sheetName val="Report 2"/>
      <sheetName val="Analytic"/>
      <sheetName val="Standard-Print"/>
      <sheetName val="Control"/>
      <sheetName val="Standard-Series"/>
      <sheetName val="1. Goods"/>
      <sheetName val="2. Service"/>
      <sheetName val="3. Income"/>
      <sheetName val="4. Cur.trans"/>
      <sheetName val="5. Cap.trans"/>
      <sheetName val="11. FDI"/>
      <sheetName val="12. PI"/>
      <sheetName val="Trade credit"/>
      <sheetName val="6. BOM loan"/>
      <sheetName val="7. Gov loan"/>
      <sheetName val="8.  Bank loan"/>
      <sheetName val="9. O.Sec. loan"/>
      <sheetName val="9. Other A&amp;L"/>
      <sheetName val="13. Curr&amp;depo"/>
      <sheetName val="14. Reserve"/>
      <sheetName val="Res Supl"/>
      <sheetName val="Cover page"/>
      <sheetName val="IT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8.xml><?xml version="1.0" encoding="utf-8"?>
<externalLink xmlns="http://schemas.openxmlformats.org/spreadsheetml/2006/main">
  <externalBook xmlns:r="http://schemas.openxmlformats.org/officeDocument/2006/relationships" r:id="rId1">
    <sheetNames>
      <sheetName val="ÍNDICE"/>
      <sheetName val="PRESSUP"/>
      <sheetName val="Inflação"/>
      <sheetName val="IPC"/>
      <sheetName val="CambioDolar"/>
      <sheetName val="MegaProj"/>
      <sheetName val="BOP"/>
      <sheetName val="RECEITA"/>
      <sheetName val="CalcRec"/>
      <sheetName val="IRPS"/>
      <sheetName val="IRPC"/>
      <sheetName val="IRPSDiv"/>
      <sheetName val="IVA"/>
      <sheetName val="Dir.sAduan.s"/>
      <sheetName val="Combust.s"/>
      <sheetName val="RECURSOS"/>
      <sheetName val="FinExt"/>
      <sheetName val="Don.s"/>
      <sheetName val="Cred.s"/>
      <sheetName val="Dívida"/>
      <sheetName val="StockExt"/>
      <sheetName val="StockInt"/>
      <sheetName val="TrimOrç2001"/>
      <sheetName val="ExcOE2001"/>
      <sheetName val="ExcOE2002"/>
      <sheetName val="OE2003"/>
      <sheetName val="Mapa Fiscal"/>
      <sheetName val="DESPESA"/>
      <sheetName val="Emprest.Empr"/>
      <sheetName val="Salários"/>
      <sheetName val="Salários 2"/>
      <sheetName val="Calc. Desp."/>
      <sheetName val="Desp. sect."/>
      <sheetName val="RestructBanc"/>
      <sheetName val="Res Fin.Ext"/>
      <sheetName val="ResRecursos"/>
      <sheetName val="PARPA"/>
      <sheetName val="Monetário"/>
      <sheetName val="Obrig. Tes."/>
      <sheetName val="Indic. Selecc."/>
      <sheetName val="ResPressup"/>
      <sheetName val="ResReceita"/>
      <sheetName val="ResFinExt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</sheetDataSet>
  </externalBook>
</externalLink>
</file>

<file path=xl/externalLinks/externalLink109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BoP OUT Medium"/>
      <sheetName val="Terms of Trade"/>
      <sheetName val="Exports"/>
      <sheetName val="Imports"/>
      <sheetName val="Services"/>
      <sheetName val="In-Out"/>
      <sheetName val="Prog. Assist Table 09-00"/>
      <sheetName val="grants 09-00"/>
      <sheetName val="Loans 09-00"/>
      <sheetName val="large projects"/>
      <sheetName val="IMF in Decision"/>
      <sheetName val="IMF Assistance"/>
      <sheetName val="Debt service to budget"/>
      <sheetName val="BoP OUT Long"/>
      <sheetName val="Debt Service  Long"/>
      <sheetName val="DebtService to budget 1999"/>
      <sheetName val="B"/>
      <sheetName val="D"/>
      <sheetName val="E"/>
      <sheetName val="F"/>
      <sheetName val="Workspace contents"/>
      <sheetName val="OUTPUT"/>
      <sheetName val="Contents"/>
      <sheetName val="Key Ratios"/>
      <sheetName val="DebtService to budget"/>
      <sheetName val="IMF Assistance Old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А.1"/>
      <sheetName val="Б.1"/>
      <sheetName val="Б.2"/>
      <sheetName val="Б.3"/>
      <sheetName val="Б.4"/>
      <sheetName val="В.1"/>
      <sheetName val="В.2"/>
      <sheetName val="В.3"/>
      <sheetName val="9"/>
      <sheetName val="10"/>
      <sheetName val="11"/>
      <sheetName val="12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Г.1"/>
      <sheetName val="Г.2"/>
      <sheetName val="Г.3"/>
      <sheetName val="Г.4"/>
      <sheetName val="Г.5"/>
      <sheetName val="Г.6"/>
      <sheetName val="Г.7"/>
      <sheetName val="Г.8"/>
      <sheetName val="Г.9"/>
      <sheetName val="Г.10"/>
      <sheetName val="Ã.11"/>
      <sheetName val="Ã.12"/>
      <sheetName val="Ã.13"/>
      <sheetName val="Ã.14"/>
      <sheetName val="Ã.15"/>
      <sheetName val="Ã.16"/>
      <sheetName val="Ã.17"/>
      <sheetName val="Ã.18"/>
      <sheetName val="Ã.19"/>
      <sheetName val="Ã.20"/>
      <sheetName val="Ã.21"/>
      <sheetName val="Ã.26"/>
      <sheetName val="Ã.27"/>
      <sheetName val="Ã.28"/>
      <sheetName val="Ã.29"/>
      <sheetName val="Ã.30"/>
      <sheetName val="Ã.31"/>
      <sheetName val="Ã.32"/>
      <sheetName val="Ã.33"/>
      <sheetName val="Г.34"/>
      <sheetName val="Ã.35"/>
      <sheetName val="Ã.36"/>
      <sheetName val="Ã.46"/>
      <sheetName val="Ã.47"/>
      <sheetName val="Ã.48"/>
      <sheetName val="Ã.49"/>
      <sheetName val="Ã.50"/>
      <sheetName val="Ã.51"/>
      <sheetName val="Ã.52"/>
      <sheetName val="Ã.53"/>
      <sheetName val="ä.1"/>
      <sheetName val="ä.2"/>
      <sheetName val="ä.3"/>
      <sheetName val="ä.4"/>
      <sheetName val="ä.5"/>
      <sheetName val="ä.6"/>
      <sheetName val="ä.7"/>
      <sheetName val="ä.9"/>
      <sheetName val="ä.11"/>
      <sheetName val="ä.12"/>
      <sheetName val="ä.13"/>
      <sheetName val="ä.14"/>
      <sheetName val="ä.15"/>
      <sheetName val="tables_part2_2010"/>
    </sheetNames>
    <definedNames>
      <definedName name="___all3" refersTo="#REF!"/>
      <definedName name="___prt1" refersTo="#REF!"/>
      <definedName name="___prt2" refersTo="#REF!"/>
      <definedName name="___prt3" refersTo="#REF!"/>
      <definedName name="___prt4" refersTo="#REF!"/>
      <definedName name="___prt5" refersTo="#REF!"/>
      <definedName name="___prt6" refersTo="#REF!"/>
      <definedName name="___prt7" refersTo="#REF!"/>
      <definedName name="___prt8" refersTo="#REF!"/>
      <definedName name="_all3" refersTo="#REF!" sheetId="10"/>
      <definedName name="water" refersTo="#REF!" sheetId="10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 refreshError="1"/>
    </sheetDataSet>
  </externalBook>
</externalLink>
</file>

<file path=xl/externalLinks/externalLink110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SEI"/>
      <sheetName val="Passifs"/>
      <sheetName val="Arrears"/>
      <sheetName val="TOFE-A"/>
      <sheetName val="Det-M"/>
      <sheetName val="TOFE-M"/>
      <sheetName val="TOFE-cash"/>
      <sheetName val="Cashplan"/>
      <sheetName val="Critere"/>
      <sheetName val="Critere(old)"/>
      <sheetName val="TOFE-DP"/>
      <sheetName val="BOP "/>
      <sheetName val="BOP-5M"/>
      <sheetName val="Revenue"/>
      <sheetName val="money"/>
      <sheetName val="MSurv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11.xml><?xml version="1.0" encoding="utf-8"?>
<externalLink xmlns="http://schemas.openxmlformats.org/spreadsheetml/2006/main">
  <externalBook xmlns:r="http://schemas.openxmlformats.org/officeDocument/2006/relationships" r:id="rId1">
    <sheetNames>
      <sheetName val="Critere"/>
      <sheetName val="BOP "/>
      <sheetName val="MSurvey"/>
      <sheetName val="TOFE-A"/>
      <sheetName val="S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2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MAIN"/>
      <sheetName val="Asm"/>
      <sheetName val="Gin"/>
      <sheetName val="Con"/>
      <sheetName val="WETA"/>
      <sheetName val="DSA"/>
      <sheetName val="SPA"/>
      <sheetName val="Ann"/>
      <sheetName val="Gout"/>
      <sheetName val="Fout"/>
      <sheetName val="Mout"/>
      <sheetName val="Bout"/>
      <sheetName val="Oout"/>
      <sheetName val="Dout"/>
      <sheetName val="Fin"/>
      <sheetName val="Min"/>
      <sheetName val="Bin"/>
      <sheetName val="Din"/>
      <sheetName val="Oin"/>
      <sheetName val="Med"/>
      <sheetName val="Old"/>
      <sheetName val="Chg"/>
      <sheetName val="Chart1"/>
      <sheetName val="Macros"/>
      <sheetName val="SEI"/>
      <sheetName val="Gin:Oin"/>
      <sheetName val="COP FED"/>
      <sheetName val="[cghub.xls][cghub.xls]Gin:Oin"/>
      <sheetName val="[cghub.xls]Gin:Oin"/>
      <sheetName val="[cghub.xls][cghub.xls]_cghub__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13.xml><?xml version="1.0" encoding="utf-8"?>
<externalLink xmlns="http://schemas.openxmlformats.org/spreadsheetml/2006/main">
  <externalBook xmlns:r="http://schemas.openxmlformats.org/officeDocument/2006/relationships" r:id="rId1">
    <sheetNames>
      <sheetName val="Chart9"/>
      <sheetName val="Chart2"/>
      <sheetName val="Chart3"/>
      <sheetName val="Chart1"/>
      <sheetName val="BOP-RED40"/>
      <sheetName val="RED41"/>
      <sheetName val="RED42"/>
      <sheetName val="RED43"/>
      <sheetName val="RED44"/>
      <sheetName val="RED45"/>
      <sheetName val="RED46"/>
      <sheetName val="RED47"/>
      <sheetName val="RED48"/>
      <sheetName val="RED49"/>
      <sheetName val="RED51"/>
      <sheetName val="RED50"/>
      <sheetName val="Chart4"/>
      <sheetName val="Chart5"/>
      <sheetName val="Chart6"/>
      <sheetName val="Chart7"/>
      <sheetName val="Chart8"/>
      <sheetName val="Sheet1"/>
      <sheetName val="#REF"/>
      <sheetName val="IMATA"/>
      <sheetName val="Dsrv"/>
      <sheetName val="Dboj"/>
      <sheetName val="Dgg"/>
      <sheetName val="Dgov"/>
      <sheetName val="Table3"/>
      <sheetName val="Summary Table"/>
      <sheetName val="Table"/>
      <sheetName val="B"/>
      <sheetName val="perfcrit 2"/>
      <sheetName val="S&amp;I DANE"/>
      <sheetName val="Table 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1">
          <cell r="A1" t="str">
            <v>Table  47.  Ecuador: External Debt 1/</v>
          </cell>
        </row>
        <row r="5">
          <cell r="D5">
            <v>1992</v>
          </cell>
          <cell r="E5">
            <v>1993</v>
          </cell>
          <cell r="F5">
            <v>1994</v>
          </cell>
          <cell r="G5">
            <v>1995</v>
          </cell>
          <cell r="H5">
            <v>1996</v>
          </cell>
          <cell r="I5">
            <v>1997</v>
          </cell>
        </row>
        <row r="8">
          <cell r="A8" t="str">
            <v>(In millions of U.S. dollars)</v>
          </cell>
        </row>
        <row r="10">
          <cell r="A10" t="str">
            <v>Total debt</v>
          </cell>
          <cell r="D10">
            <v>12795</v>
          </cell>
          <cell r="E10">
            <v>13631</v>
          </cell>
          <cell r="F10">
            <v>14589</v>
          </cell>
          <cell r="G10">
            <v>13934</v>
          </cell>
          <cell r="H10">
            <v>14589</v>
          </cell>
          <cell r="I10">
            <v>15198.139999999998</v>
          </cell>
        </row>
        <row r="11">
          <cell r="A11" t="str">
            <v>Private sector</v>
          </cell>
          <cell r="D11">
            <v>800</v>
          </cell>
          <cell r="E11">
            <v>606</v>
          </cell>
          <cell r="F11">
            <v>832</v>
          </cell>
          <cell r="G11">
            <v>1555</v>
          </cell>
          <cell r="H11">
            <v>1958</v>
          </cell>
          <cell r="I11">
            <v>2520.1170000000002</v>
          </cell>
        </row>
        <row r="12">
          <cell r="A12" t="str">
            <v>Public sector</v>
          </cell>
          <cell r="D12">
            <v>11995</v>
          </cell>
          <cell r="E12">
            <v>13025</v>
          </cell>
          <cell r="F12">
            <v>13757</v>
          </cell>
          <cell r="G12">
            <v>12379</v>
          </cell>
          <cell r="H12">
            <v>12631</v>
          </cell>
          <cell r="I12">
            <v>12678.022999999997</v>
          </cell>
        </row>
        <row r="13">
          <cell r="A13" t="str">
            <v xml:space="preserve">   Nonfinancial public sector</v>
          </cell>
          <cell r="D13">
            <v>10611</v>
          </cell>
          <cell r="E13">
            <v>12397</v>
          </cell>
          <cell r="F13">
            <v>12986</v>
          </cell>
          <cell r="G13">
            <v>11597</v>
          </cell>
          <cell r="H13">
            <v>11669</v>
          </cell>
          <cell r="I13">
            <v>11880.722999999998</v>
          </cell>
        </row>
        <row r="14">
          <cell r="A14" t="str">
            <v xml:space="preserve">   Financial public sector</v>
          </cell>
          <cell r="D14">
            <v>1384</v>
          </cell>
          <cell r="E14">
            <v>628</v>
          </cell>
          <cell r="F14">
            <v>771</v>
          </cell>
          <cell r="G14">
            <v>782</v>
          </cell>
          <cell r="H14">
            <v>962</v>
          </cell>
          <cell r="I14">
            <v>797.3</v>
          </cell>
        </row>
        <row r="16">
          <cell r="A16" t="str">
            <v>Total debt</v>
          </cell>
          <cell r="D16">
            <v>12795</v>
          </cell>
          <cell r="E16">
            <v>13631</v>
          </cell>
          <cell r="F16">
            <v>14589</v>
          </cell>
          <cell r="G16">
            <v>13934</v>
          </cell>
          <cell r="H16">
            <v>14589</v>
          </cell>
          <cell r="I16">
            <v>15198.139999999998</v>
          </cell>
        </row>
        <row r="17">
          <cell r="A17" t="str">
            <v>Multilaterals</v>
          </cell>
          <cell r="D17">
            <v>2463</v>
          </cell>
          <cell r="E17">
            <v>2572</v>
          </cell>
          <cell r="F17">
            <v>2928</v>
          </cell>
          <cell r="G17">
            <v>3563</v>
          </cell>
          <cell r="H17">
            <v>3564</v>
          </cell>
          <cell r="I17">
            <v>3479.0499999999997</v>
          </cell>
        </row>
        <row r="18">
          <cell r="A18" t="str">
            <v>Bilaterals</v>
          </cell>
          <cell r="D18">
            <v>2124</v>
          </cell>
          <cell r="E18">
            <v>2200</v>
          </cell>
          <cell r="F18">
            <v>2277</v>
          </cell>
          <cell r="G18">
            <v>2329</v>
          </cell>
          <cell r="H18">
            <v>2345</v>
          </cell>
          <cell r="I18">
            <v>2353.3729999999996</v>
          </cell>
        </row>
        <row r="19">
          <cell r="A19" t="str">
            <v>Commercial banks</v>
          </cell>
          <cell r="D19">
            <v>7895</v>
          </cell>
          <cell r="E19">
            <v>8620</v>
          </cell>
          <cell r="F19">
            <v>9191</v>
          </cell>
          <cell r="G19">
            <v>7910</v>
          </cell>
          <cell r="H19">
            <v>8574</v>
          </cell>
          <cell r="I19">
            <v>9300.7170000000006</v>
          </cell>
        </row>
        <row r="20">
          <cell r="A20" t="str">
            <v xml:space="preserve">Suppliers </v>
          </cell>
          <cell r="D20">
            <v>313</v>
          </cell>
          <cell r="E20">
            <v>239</v>
          </cell>
          <cell r="F20">
            <v>193</v>
          </cell>
          <cell r="G20">
            <v>132</v>
          </cell>
          <cell r="H20">
            <v>106</v>
          </cell>
          <cell r="I20">
            <v>65</v>
          </cell>
        </row>
        <row r="22">
          <cell r="A22" t="str">
            <v>(Shares in percent of total)</v>
          </cell>
        </row>
        <row r="24">
          <cell r="A24" t="str">
            <v>Total debt</v>
          </cell>
          <cell r="D24">
            <v>100</v>
          </cell>
          <cell r="E24">
            <v>100</v>
          </cell>
          <cell r="F24">
            <v>100</v>
          </cell>
          <cell r="G24">
            <v>100</v>
          </cell>
          <cell r="H24">
            <v>100</v>
          </cell>
          <cell r="I24">
            <v>100</v>
          </cell>
        </row>
        <row r="25">
          <cell r="A25" t="str">
            <v>Private sector</v>
          </cell>
          <cell r="D25">
            <v>6.2524423602969907</v>
          </cell>
          <cell r="E25">
            <v>4.4457486611400485</v>
          </cell>
          <cell r="F25">
            <v>5.7029268627047776</v>
          </cell>
          <cell r="G25">
            <v>11.159753121860199</v>
          </cell>
          <cell r="H25">
            <v>13.421070669682639</v>
          </cell>
          <cell r="I25">
            <v>16.581746187362405</v>
          </cell>
        </row>
        <row r="26">
          <cell r="A26" t="str">
            <v>Public sector</v>
          </cell>
          <cell r="D26">
            <v>93.747557639703004</v>
          </cell>
          <cell r="E26">
            <v>95.554251338859956</v>
          </cell>
          <cell r="F26">
            <v>94.297073137295214</v>
          </cell>
          <cell r="G26">
            <v>88.840246878139808</v>
          </cell>
          <cell r="H26">
            <v>86.578929330317365</v>
          </cell>
          <cell r="I26">
            <v>83.418253812637602</v>
          </cell>
        </row>
        <row r="27">
          <cell r="A27" t="str">
            <v xml:space="preserve">   Nonfinancial public sector</v>
          </cell>
          <cell r="D27">
            <v>82.930832356389217</v>
          </cell>
          <cell r="E27">
            <v>90.947105861638917</v>
          </cell>
          <cell r="F27">
            <v>89.012269518130097</v>
          </cell>
          <cell r="G27">
            <v>83.228075211712365</v>
          </cell>
          <cell r="H27">
            <v>79.984920145314959</v>
          </cell>
          <cell r="I27">
            <v>78.172217126569436</v>
          </cell>
        </row>
        <row r="28">
          <cell r="A28" t="str">
            <v xml:space="preserve">   Financial public sector</v>
          </cell>
          <cell r="D28">
            <v>10.816725283313794</v>
          </cell>
          <cell r="E28">
            <v>4.6071454772210405</v>
          </cell>
          <cell r="F28">
            <v>5.2848036191651246</v>
          </cell>
          <cell r="G28">
            <v>5.6121716664274439</v>
          </cell>
          <cell r="H28">
            <v>6.594009185002399</v>
          </cell>
          <cell r="I28">
            <v>5.2460366860681642</v>
          </cell>
        </row>
        <row r="30">
          <cell r="A30" t="str">
            <v>Total debt</v>
          </cell>
          <cell r="D30">
            <v>100</v>
          </cell>
          <cell r="E30">
            <v>100</v>
          </cell>
          <cell r="F30">
            <v>100</v>
          </cell>
          <cell r="G30">
            <v>100</v>
          </cell>
          <cell r="H30">
            <v>100</v>
          </cell>
          <cell r="I30">
            <v>100</v>
          </cell>
        </row>
        <row r="31">
          <cell r="A31" t="str">
            <v>Multilaterals</v>
          </cell>
          <cell r="D31">
            <v>19.24970691676436</v>
          </cell>
          <cell r="E31">
            <v>18.868755043650502</v>
          </cell>
          <cell r="F31">
            <v>20.069915689903354</v>
          </cell>
          <cell r="G31">
            <v>25.570546863786419</v>
          </cell>
          <cell r="H31">
            <v>24.429364589759409</v>
          </cell>
          <cell r="I31">
            <v>22.891288012875261</v>
          </cell>
        </row>
        <row r="32">
          <cell r="A32" t="str">
            <v>Bilaterals</v>
          </cell>
          <cell r="D32">
            <v>16.60023446658851</v>
          </cell>
          <cell r="E32">
            <v>16.139681608099185</v>
          </cell>
          <cell r="F32">
            <v>15.607649599012955</v>
          </cell>
          <cell r="G32">
            <v>16.714511267403473</v>
          </cell>
          <cell r="H32">
            <v>16.073754198368633</v>
          </cell>
          <cell r="I32">
            <v>15.484611932775985</v>
          </cell>
        </row>
        <row r="33">
          <cell r="A33" t="str">
            <v>Commercial banks</v>
          </cell>
          <cell r="D33">
            <v>61.703790543180922</v>
          </cell>
          <cell r="E33">
            <v>63.238207028097712</v>
          </cell>
          <cell r="F33">
            <v>62.999520186441835</v>
          </cell>
          <cell r="G33">
            <v>56.767618774221326</v>
          </cell>
          <cell r="H33">
            <v>58.770306395229277</v>
          </cell>
          <cell r="I33">
            <v>61.196416140396138</v>
          </cell>
        </row>
        <row r="34">
          <cell r="A34" t="str">
            <v xml:space="preserve">Suppliers </v>
          </cell>
          <cell r="D34">
            <v>2.4462680734661979</v>
          </cell>
          <cell r="E34">
            <v>1.7533563201525932</v>
          </cell>
          <cell r="F34">
            <v>1.3229145246418534</v>
          </cell>
          <cell r="G34">
            <v>0.94732309458877562</v>
          </cell>
          <cell r="H34">
            <v>0.72657481664267598</v>
          </cell>
          <cell r="I34">
            <v>0.4276839139526285</v>
          </cell>
        </row>
        <row r="36">
          <cell r="A36" t="str">
            <v>(In percent of GDP)</v>
          </cell>
        </row>
        <row r="38">
          <cell r="A38" t="str">
            <v>Total debt</v>
          </cell>
          <cell r="D38">
            <v>105.6</v>
          </cell>
          <cell r="E38">
            <v>95.294350296892645</v>
          </cell>
          <cell r="F38">
            <v>87.854751631120109</v>
          </cell>
          <cell r="G38">
            <v>77.658463210520594</v>
          </cell>
          <cell r="H38">
            <v>76.15493031267944</v>
          </cell>
          <cell r="I38">
            <v>76.913663967611328</v>
          </cell>
        </row>
        <row r="39">
          <cell r="A39" t="str">
            <v>Private sector</v>
          </cell>
          <cell r="D39">
            <v>6.6025791324736218</v>
          </cell>
          <cell r="E39">
            <v>4.2365473024662128</v>
          </cell>
          <cell r="F39">
            <v>5.0102922309337128</v>
          </cell>
          <cell r="G39">
            <v>8.6664927725247249</v>
          </cell>
          <cell r="H39">
            <v>10.220807015712273</v>
          </cell>
          <cell r="I39">
            <v>12.753628542510123</v>
          </cell>
        </row>
        <row r="40">
          <cell r="A40" t="str">
            <v>Public sector</v>
          </cell>
          <cell r="D40">
            <v>98.997420867526372</v>
          </cell>
          <cell r="E40">
            <v>91.057802994426424</v>
          </cell>
          <cell r="F40">
            <v>82.844459400186395</v>
          </cell>
          <cell r="G40">
            <v>68.991970437995874</v>
          </cell>
          <cell r="H40">
            <v>65.934123296967158</v>
          </cell>
          <cell r="I40">
            <v>64.160035425101199</v>
          </cell>
        </row>
        <row r="41">
          <cell r="A41" t="str">
            <v xml:space="preserve">   Nonfinancial public sector</v>
          </cell>
          <cell r="D41">
            <v>87.574958968347005</v>
          </cell>
          <cell r="E41">
            <v>86.667453644675959</v>
          </cell>
          <cell r="F41">
            <v>78.201508306376425</v>
          </cell>
          <cell r="G41">
            <v>64.63364416911206</v>
          </cell>
          <cell r="H41">
            <v>60.912460197316896</v>
          </cell>
          <cell r="I41">
            <v>58.415385234165257</v>
          </cell>
        </row>
        <row r="42">
          <cell r="A42" t="str">
            <v xml:space="preserve">   Financial public sector</v>
          </cell>
          <cell r="D42">
            <v>11.422461899179366</v>
          </cell>
          <cell r="E42">
            <v>4.3903493497504646</v>
          </cell>
          <cell r="F42">
            <v>4.642951093809967</v>
          </cell>
          <cell r="G42">
            <v>4.3583262688838174</v>
          </cell>
          <cell r="H42">
            <v>5.0216630996502589</v>
          </cell>
          <cell r="I42">
            <v>5.7446501909359462</v>
          </cell>
        </row>
        <row r="44">
          <cell r="A44" t="str">
            <v>Total debt</v>
          </cell>
          <cell r="D44">
            <v>105.6</v>
          </cell>
          <cell r="E44">
            <v>95.294350296892645</v>
          </cell>
          <cell r="F44">
            <v>87.854751631120109</v>
          </cell>
          <cell r="G44">
            <v>77.658463210520594</v>
          </cell>
          <cell r="H44">
            <v>76.15493031267944</v>
          </cell>
          <cell r="I44">
            <v>76.913663967611328</v>
          </cell>
        </row>
        <row r="45">
          <cell r="A45" t="str">
            <v>Multilaterals</v>
          </cell>
          <cell r="D45">
            <v>20.327690504103163</v>
          </cell>
          <cell r="E45">
            <v>17.980857527958907</v>
          </cell>
          <cell r="F45">
            <v>17.632374581939796</v>
          </cell>
          <cell r="G45">
            <v>19.857693728942508</v>
          </cell>
          <cell r="H45">
            <v>18.604165579161663</v>
          </cell>
          <cell r="I45">
            <v>17.60652834008097</v>
          </cell>
        </row>
        <row r="46">
          <cell r="A46" t="str">
            <v>Bilaterals</v>
          </cell>
          <cell r="D46">
            <v>17.529847596717467</v>
          </cell>
          <cell r="E46">
            <v>15.380204728425193</v>
          </cell>
          <cell r="F46">
            <v>13.712061790668345</v>
          </cell>
          <cell r="G46">
            <v>12.980232583414846</v>
          </cell>
          <cell r="H46">
            <v>12.240956308399019</v>
          </cell>
          <cell r="I46">
            <v>11.909782388663965</v>
          </cell>
        </row>
        <row r="47">
          <cell r="A47" t="str">
            <v>Commercial banks</v>
          </cell>
          <cell r="D47">
            <v>65.159202813599052</v>
          </cell>
          <cell r="E47">
            <v>60.262438526829627</v>
          </cell>
          <cell r="F47">
            <v>55.348071988595862</v>
          </cell>
          <cell r="G47">
            <v>44.084860341267259</v>
          </cell>
          <cell r="H47">
            <v>44.756485879835054</v>
          </cell>
          <cell r="I47">
            <v>47.068405870445339</v>
          </cell>
        </row>
        <row r="48">
          <cell r="A48" t="str">
            <v xml:space="preserve">Suppliers </v>
          </cell>
          <cell r="D48">
            <v>2.5832590855803046</v>
          </cell>
          <cell r="E48">
            <v>1.6708495136789188</v>
          </cell>
          <cell r="F48">
            <v>1.1622432699161138</v>
          </cell>
          <cell r="G48">
            <v>0.73567655689598965</v>
          </cell>
          <cell r="H48">
            <v>0.55332254528370828</v>
          </cell>
          <cell r="I48">
            <v>0.3289473684210526</v>
          </cell>
        </row>
        <row r="51">
          <cell r="A51" t="str">
            <v xml:space="preserve">   Sources: Central Bank of Ecuador; and Fund staff estimates.</v>
          </cell>
        </row>
        <row r="53">
          <cell r="A53" t="str">
            <v xml:space="preserve">   1/ Including unpaid late interest and outstanding obligations to the Fund.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114.xml><?xml version="1.0" encoding="utf-8"?>
<externalLink xmlns="http://schemas.openxmlformats.org/spreadsheetml/2006/main">
  <externalBook xmlns:r="http://schemas.openxmlformats.org/officeDocument/2006/relationships" r:id="rId1">
    <sheetNames>
      <sheetName val="Unconditional delivery"/>
      <sheetName val="150dp"/>
      <sheetName val="#REF"/>
      <sheetName val="RED47"/>
      <sheetName val="SEL 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15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utput SEI"/>
      <sheetName val="Input CPI"/>
      <sheetName val="Calculations CPI"/>
      <sheetName val="Input RGDP (Sectoral)"/>
      <sheetName val="Input NGDP (Sectoral)"/>
      <sheetName val="Input NGDP (Exp.)"/>
      <sheetName val="Calculations RGDP (growth)"/>
      <sheetName val="Calculations RGDP (share)"/>
      <sheetName val="Calculations NGDP (share)"/>
      <sheetName val="Calculations NGDP (growth"/>
      <sheetName val="Calculations GDP Deflator"/>
      <sheetName val="Calculations GDP Defl. (%)"/>
      <sheetName val="SAppx. NGDP (sect.)"/>
      <sheetName val="SAppx. RGDP (sect.)"/>
      <sheetName val="SAppx. Defl."/>
      <sheetName val="SAppx. Nat Inc. (Exp.)"/>
      <sheetName val="SAppx. RGDP (Exp.)"/>
      <sheetName val="Input Labor"/>
      <sheetName val="Input QGDP"/>
      <sheetName val="Input annual "/>
      <sheetName val="Input ex.rate (D)"/>
      <sheetName val="Input ex. rate (M)"/>
      <sheetName val="Calculations Nom. GDP (share)"/>
      <sheetName val="Calculations Labor"/>
      <sheetName val="AltScenarios"/>
      <sheetName val="Calculations Annual"/>
      <sheetName val="Tables CPI"/>
      <sheetName val="Calculations Ex.F&amp;F CPI"/>
      <sheetName val="ControlSheet"/>
      <sheetName val="COLA_old"/>
      <sheetName val="COLA"/>
      <sheetName val="data_out (A)"/>
      <sheetName val="data_out (M)"/>
      <sheetName val="SAppx. Basic Data"/>
      <sheetName val="WEO GAS"/>
      <sheetName val="Key Assump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116.xml><?xml version="1.0" encoding="utf-8"?>
<externalLink xmlns="http://schemas.openxmlformats.org/spreadsheetml/2006/main">
  <externalBook xmlns:r="http://schemas.openxmlformats.org/officeDocument/2006/relationships" r:id="rId1">
    <sheetNames>
      <sheetName val="T3"/>
      <sheetName val="T4"/>
      <sheetName val="T5"/>
      <sheetName val="#REF"/>
      <sheetName val="150dp"/>
    </sheetNames>
    <sheetDataSet>
      <sheetData sheetId="0" refreshError="1"/>
      <sheetData sheetId="1" refreshError="1"/>
      <sheetData sheetId="2" refreshError="1">
        <row r="1">
          <cell r="A1" t="str">
            <v>Table 5.  Senegal: Quarterly Government Financial Operations, 2005</v>
          </cell>
        </row>
        <row r="4">
          <cell r="C4">
            <v>2003</v>
          </cell>
          <cell r="P4">
            <v>2005</v>
          </cell>
        </row>
        <row r="5">
          <cell r="C5" t="str">
            <v>March</v>
          </cell>
          <cell r="F5" t="str">
            <v>June</v>
          </cell>
          <cell r="I5" t="str">
            <v>September</v>
          </cell>
          <cell r="L5" t="str">
            <v>December</v>
          </cell>
          <cell r="O5" t="str">
            <v>March</v>
          </cell>
          <cell r="P5" t="str">
            <v>March</v>
          </cell>
          <cell r="U5" t="str">
            <v>June</v>
          </cell>
          <cell r="V5" t="str">
            <v>June</v>
          </cell>
          <cell r="AA5" t="str">
            <v>Sept.</v>
          </cell>
          <cell r="AD5" t="str">
            <v>Dec.</v>
          </cell>
        </row>
        <row r="6">
          <cell r="A6">
            <v>38639.481934837961</v>
          </cell>
          <cell r="C6" t="str">
            <v xml:space="preserve">       Mars</v>
          </cell>
          <cell r="F6" t="str">
            <v xml:space="preserve">       Juin</v>
          </cell>
          <cell r="I6" t="str">
            <v xml:space="preserve">     Septembre</v>
          </cell>
          <cell r="L6" t="str">
            <v xml:space="preserve">     Décembre</v>
          </cell>
        </row>
        <row r="7">
          <cell r="A7" t="e">
            <v>#REF!</v>
          </cell>
          <cell r="C7" t="str">
            <v>Prog.</v>
          </cell>
          <cell r="D7" t="str">
            <v>Proj.</v>
          </cell>
          <cell r="F7" t="str">
            <v>Prog.</v>
          </cell>
          <cell r="I7" t="str">
            <v>Prog.</v>
          </cell>
          <cell r="L7" t="str">
            <v>Prog.</v>
          </cell>
          <cell r="M7" t="str">
            <v>Proj.</v>
          </cell>
        </row>
        <row r="8">
          <cell r="C8" t="str">
            <v>Prog.</v>
          </cell>
          <cell r="D8" t="str">
            <v>Est.</v>
          </cell>
          <cell r="F8" t="str">
            <v>Prog.</v>
          </cell>
          <cell r="G8" t="str">
            <v>Est.</v>
          </cell>
          <cell r="I8" t="str">
            <v>Prog.</v>
          </cell>
          <cell r="J8" t="str">
            <v>Est.</v>
          </cell>
          <cell r="L8" t="str">
            <v>Prog.</v>
          </cell>
          <cell r="M8" t="str">
            <v>Proj.</v>
          </cell>
          <cell r="O8" t="str">
            <v>EBS/04/9</v>
          </cell>
          <cell r="P8" t="str">
            <v>Prog. 1/ 2/</v>
          </cell>
          <cell r="Q8" t="str">
            <v>Est.</v>
          </cell>
          <cell r="R8" t="str">
            <v>Old Est. 2/</v>
          </cell>
          <cell r="S8" t="str">
            <v>New Est. 3/</v>
          </cell>
          <cell r="U8" t="str">
            <v>EBS/04/9</v>
          </cell>
          <cell r="V8" t="str">
            <v>Prog. 1/ 2/</v>
          </cell>
          <cell r="W8" t="str">
            <v>Est.</v>
          </cell>
          <cell r="X8" t="str">
            <v>Old Est. 2/</v>
          </cell>
          <cell r="Y8" t="str">
            <v>New Est. 3/</v>
          </cell>
          <cell r="AA8" t="str">
            <v>Prog. 1/ 2/</v>
          </cell>
          <cell r="AB8" t="str">
            <v>Rev. pr. 0605</v>
          </cell>
          <cell r="AD8" t="str">
            <v>Prog. 1/ 2/</v>
          </cell>
          <cell r="AE8" t="str">
            <v>Rev. prog. 3/</v>
          </cell>
        </row>
        <row r="10">
          <cell r="N10" t="str">
            <v>(In billions of CFA francs, cumulative since the beginning of the year)</v>
          </cell>
        </row>
        <row r="15">
          <cell r="A15" t="str">
            <v>Total revenue and grants</v>
          </cell>
          <cell r="B15" t="str">
            <v>Recettes totales et dons</v>
          </cell>
          <cell r="C15">
            <v>195.25</v>
          </cell>
          <cell r="D15">
            <v>170.14279999999997</v>
          </cell>
          <cell r="F15">
            <v>416.8</v>
          </cell>
          <cell r="G15">
            <v>864.8</v>
          </cell>
          <cell r="I15">
            <v>613.20000000000005</v>
          </cell>
          <cell r="J15">
            <v>0</v>
          </cell>
          <cell r="L15">
            <v>832.63585365853658</v>
          </cell>
          <cell r="M15">
            <v>1898.9008594605318</v>
          </cell>
          <cell r="O15">
            <v>195.7</v>
          </cell>
          <cell r="P15">
            <v>199.54694720000003</v>
          </cell>
          <cell r="R15">
            <v>205.49999999999997</v>
          </cell>
          <cell r="S15">
            <v>205.49999999999997</v>
          </cell>
          <cell r="U15">
            <v>417.3</v>
          </cell>
          <cell r="V15">
            <v>434.36508479999998</v>
          </cell>
          <cell r="X15">
            <v>468.2</v>
          </cell>
          <cell r="Y15">
            <v>468.2</v>
          </cell>
          <cell r="AA15">
            <v>689.51082000000008</v>
          </cell>
          <cell r="AB15">
            <v>690.39942150311185</v>
          </cell>
          <cell r="AD15">
            <v>922.37716473284161</v>
          </cell>
          <cell r="AE15">
            <v>941.27634324196208</v>
          </cell>
        </row>
        <row r="16">
          <cell r="A16" t="str">
            <v>Revenue</v>
          </cell>
          <cell r="B16" t="str">
            <v xml:space="preserve">    Recettes</v>
          </cell>
          <cell r="C16">
            <v>169.05</v>
          </cell>
          <cell r="D16">
            <v>161.13079999999997</v>
          </cell>
          <cell r="F16">
            <v>359.2</v>
          </cell>
          <cell r="G16">
            <v>776.8</v>
          </cell>
          <cell r="I16">
            <v>538.6</v>
          </cell>
          <cell r="J16">
            <v>0</v>
          </cell>
          <cell r="L16">
            <v>728.27</v>
          </cell>
          <cell r="M16">
            <v>1694.2791453540963</v>
          </cell>
          <cell r="O16">
            <v>179.9</v>
          </cell>
          <cell r="P16">
            <v>179.20694720000003</v>
          </cell>
          <cell r="R16">
            <v>193.29999999999998</v>
          </cell>
          <cell r="S16">
            <v>193.29999999999998</v>
          </cell>
          <cell r="U16">
            <v>382</v>
          </cell>
          <cell r="V16">
            <v>392.05788480000001</v>
          </cell>
          <cell r="X16">
            <v>442</v>
          </cell>
          <cell r="Y16">
            <v>442</v>
          </cell>
          <cell r="AA16">
            <v>628.4908200000001</v>
          </cell>
          <cell r="AB16">
            <v>635.54942150311183</v>
          </cell>
          <cell r="AD16">
            <v>841.01716473284159</v>
          </cell>
          <cell r="AE16">
            <v>863.19634324196204</v>
          </cell>
        </row>
        <row r="17">
          <cell r="A17" t="str">
            <v>Tax revenue</v>
          </cell>
          <cell r="B17" t="str">
            <v xml:space="preserve">       Recettes fiscales</v>
          </cell>
          <cell r="C17">
            <v>166.05</v>
          </cell>
          <cell r="D17">
            <v>156.25079999999997</v>
          </cell>
          <cell r="F17">
            <v>353.2</v>
          </cell>
          <cell r="G17">
            <v>738.5</v>
          </cell>
          <cell r="I17">
            <v>521.70000000000005</v>
          </cell>
          <cell r="J17">
            <v>0</v>
          </cell>
          <cell r="L17">
            <v>698.47</v>
          </cell>
          <cell r="M17">
            <v>1601.0433706408558</v>
          </cell>
          <cell r="O17">
            <v>176.3</v>
          </cell>
          <cell r="P17">
            <v>176.48394720000002</v>
          </cell>
          <cell r="R17">
            <v>190.7</v>
          </cell>
          <cell r="S17">
            <v>190.7</v>
          </cell>
          <cell r="U17">
            <v>375.4</v>
          </cell>
          <cell r="V17">
            <v>385.0558848</v>
          </cell>
          <cell r="X17">
            <v>435.6</v>
          </cell>
          <cell r="Y17">
            <v>435.6</v>
          </cell>
          <cell r="AA17">
            <v>601.64982000000009</v>
          </cell>
          <cell r="AB17">
            <v>608.70842150311182</v>
          </cell>
          <cell r="AD17">
            <v>802.11716473284162</v>
          </cell>
          <cell r="AE17">
            <v>824.29634324196206</v>
          </cell>
        </row>
        <row r="18">
          <cell r="A18" t="str">
            <v xml:space="preserve">Nontax revenue </v>
          </cell>
          <cell r="B18" t="str">
            <v xml:space="preserve">       Recettes non fiscales 1/</v>
          </cell>
          <cell r="C18">
            <v>3</v>
          </cell>
          <cell r="D18">
            <v>4.88</v>
          </cell>
          <cell r="F18">
            <v>6</v>
          </cell>
          <cell r="G18">
            <v>38.299999999999997</v>
          </cell>
          <cell r="I18">
            <v>16.899999999999999</v>
          </cell>
          <cell r="J18">
            <v>0</v>
          </cell>
          <cell r="L18">
            <v>29.8</v>
          </cell>
          <cell r="M18">
            <v>93.235774713240616</v>
          </cell>
          <cell r="O18">
            <v>3.6</v>
          </cell>
          <cell r="P18">
            <v>2.7230000000000003</v>
          </cell>
          <cell r="R18">
            <v>2.6</v>
          </cell>
          <cell r="S18">
            <v>2.6</v>
          </cell>
          <cell r="U18">
            <v>6.6</v>
          </cell>
          <cell r="V18">
            <v>7.0019999999999998</v>
          </cell>
          <cell r="X18">
            <v>6.4</v>
          </cell>
          <cell r="Y18">
            <v>6.4</v>
          </cell>
          <cell r="AA18">
            <v>26.840999999999998</v>
          </cell>
          <cell r="AB18">
            <v>26.840999999999998</v>
          </cell>
          <cell r="AD18">
            <v>38.9</v>
          </cell>
          <cell r="AE18">
            <v>38.9</v>
          </cell>
        </row>
        <row r="19">
          <cell r="A19" t="str">
            <v>Grants</v>
          </cell>
          <cell r="B19" t="str">
            <v xml:space="preserve">    Dons</v>
          </cell>
          <cell r="C19">
            <v>26.2</v>
          </cell>
          <cell r="D19">
            <v>9.0120000000000005</v>
          </cell>
          <cell r="F19">
            <v>57.6</v>
          </cell>
          <cell r="G19">
            <v>88</v>
          </cell>
          <cell r="I19">
            <v>74.599999999999994</v>
          </cell>
          <cell r="J19">
            <v>0</v>
          </cell>
          <cell r="L19">
            <v>104.36585365853658</v>
          </cell>
          <cell r="M19">
            <v>204.62171410643546</v>
          </cell>
          <cell r="O19">
            <v>15.8</v>
          </cell>
          <cell r="P19">
            <v>20.34</v>
          </cell>
          <cell r="R19">
            <v>12.2</v>
          </cell>
          <cell r="S19">
            <v>12.2</v>
          </cell>
          <cell r="U19">
            <v>35.299999999999997</v>
          </cell>
          <cell r="V19">
            <v>42.307199999999995</v>
          </cell>
          <cell r="X19">
            <v>26.200000000000003</v>
          </cell>
          <cell r="Y19">
            <v>26.200000000000003</v>
          </cell>
          <cell r="AA19">
            <v>61.02</v>
          </cell>
          <cell r="AB19">
            <v>54.85</v>
          </cell>
          <cell r="AD19">
            <v>81.36</v>
          </cell>
          <cell r="AE19">
            <v>78.08</v>
          </cell>
        </row>
        <row r="20">
          <cell r="A20" t="str">
            <v xml:space="preserve">Budgetary </v>
          </cell>
          <cell r="B20" t="str">
            <v xml:space="preserve">          Budgétaires</v>
          </cell>
          <cell r="C20">
            <v>7.4</v>
          </cell>
          <cell r="D20">
            <v>0</v>
          </cell>
          <cell r="F20">
            <v>12.6</v>
          </cell>
          <cell r="G20">
            <v>18.5</v>
          </cell>
          <cell r="I20">
            <v>22.1</v>
          </cell>
          <cell r="J20">
            <v>0</v>
          </cell>
          <cell r="L20">
            <v>29.365853658536583</v>
          </cell>
          <cell r="M20">
            <v>32.955989585254592</v>
          </cell>
          <cell r="O20">
            <v>1.3</v>
          </cell>
          <cell r="P20">
            <v>3.69</v>
          </cell>
          <cell r="R20">
            <v>0</v>
          </cell>
          <cell r="S20">
            <v>0</v>
          </cell>
          <cell r="U20">
            <v>2.6</v>
          </cell>
          <cell r="V20">
            <v>7.6752000000000002</v>
          </cell>
          <cell r="X20">
            <v>4.9000000000000004</v>
          </cell>
          <cell r="Y20">
            <v>4.9000000000000004</v>
          </cell>
          <cell r="AA20">
            <v>11.07</v>
          </cell>
          <cell r="AB20">
            <v>4.9000000000000004</v>
          </cell>
          <cell r="AD20">
            <v>14.76</v>
          </cell>
          <cell r="AE20">
            <v>11.48</v>
          </cell>
        </row>
        <row r="21">
          <cell r="A21" t="str">
            <v>Budgeted development projects</v>
          </cell>
          <cell r="B21" t="str">
            <v xml:space="preserve">          En capital</v>
          </cell>
          <cell r="C21">
            <v>18.8</v>
          </cell>
          <cell r="D21">
            <v>9.0120000000000005</v>
          </cell>
          <cell r="F21">
            <v>45</v>
          </cell>
          <cell r="G21">
            <v>69.5</v>
          </cell>
          <cell r="I21">
            <v>52.5</v>
          </cell>
          <cell r="J21">
            <v>0</v>
          </cell>
          <cell r="L21">
            <v>75</v>
          </cell>
          <cell r="M21">
            <v>171.66572452118086</v>
          </cell>
          <cell r="O21">
            <v>14.5</v>
          </cell>
          <cell r="P21">
            <v>16.649999999999999</v>
          </cell>
          <cell r="R21">
            <v>12.2</v>
          </cell>
          <cell r="S21">
            <v>12.2</v>
          </cell>
          <cell r="U21">
            <v>32.700000000000003</v>
          </cell>
          <cell r="V21">
            <v>34.631999999999998</v>
          </cell>
          <cell r="X21">
            <v>21.3</v>
          </cell>
          <cell r="Y21">
            <v>21.3</v>
          </cell>
          <cell r="AA21">
            <v>49.95</v>
          </cell>
          <cell r="AB21">
            <v>49.95</v>
          </cell>
          <cell r="AD21">
            <v>66.599999999999994</v>
          </cell>
          <cell r="AE21">
            <v>66.599999999999994</v>
          </cell>
        </row>
        <row r="22">
          <cell r="C22">
            <v>0</v>
          </cell>
          <cell r="F22">
            <v>0</v>
          </cell>
          <cell r="I22">
            <v>0</v>
          </cell>
          <cell r="L22">
            <v>0</v>
          </cell>
        </row>
        <row r="23">
          <cell r="A23" t="str">
            <v>Total expenditure and net lending</v>
          </cell>
          <cell r="B23" t="str">
            <v>Dépenses totales et prêts (net)</v>
          </cell>
          <cell r="C23">
            <v>195.38</v>
          </cell>
          <cell r="D23">
            <v>151.50700000000001</v>
          </cell>
          <cell r="F23">
            <v>398.47500000000002</v>
          </cell>
          <cell r="G23">
            <v>978.7021076743315</v>
          </cell>
          <cell r="I23">
            <v>608.27717440555125</v>
          </cell>
          <cell r="J23">
            <v>0</v>
          </cell>
          <cell r="L23">
            <v>883.62591468517064</v>
          </cell>
          <cell r="M23">
            <v>2369.2213145186497</v>
          </cell>
          <cell r="O23">
            <v>212.7</v>
          </cell>
          <cell r="P23">
            <v>207.61544790085622</v>
          </cell>
          <cell r="R23">
            <v>223.12100000000001</v>
          </cell>
          <cell r="S23">
            <v>217.9</v>
          </cell>
          <cell r="U23">
            <v>439.9</v>
          </cell>
          <cell r="V23">
            <v>485.46531830044756</v>
          </cell>
          <cell r="X23">
            <v>431.20600000000007</v>
          </cell>
          <cell r="Y23">
            <v>455.90000000000009</v>
          </cell>
          <cell r="AA23">
            <v>753.50422193083671</v>
          </cell>
          <cell r="AB23">
            <v>789.85998519750331</v>
          </cell>
          <cell r="AD23">
            <v>1049.8400647097596</v>
          </cell>
          <cell r="AE23">
            <v>1115.3752414807332</v>
          </cell>
        </row>
        <row r="24">
          <cell r="A24" t="str">
            <v>Current expenditure</v>
          </cell>
          <cell r="B24" t="str">
            <v xml:space="preserve">    Dépenses courantes</v>
          </cell>
          <cell r="C24">
            <v>120.86</v>
          </cell>
          <cell r="D24">
            <v>118.795</v>
          </cell>
          <cell r="F24">
            <v>248.435</v>
          </cell>
          <cell r="G24">
            <v>544.80210767433152</v>
          </cell>
          <cell r="I24">
            <v>373.11</v>
          </cell>
          <cell r="J24">
            <v>0</v>
          </cell>
          <cell r="L24">
            <v>509.80200000000002</v>
          </cell>
          <cell r="M24">
            <v>1272.7620049994225</v>
          </cell>
          <cell r="O24">
            <v>134.5</v>
          </cell>
          <cell r="P24">
            <v>145.29044790085621</v>
          </cell>
          <cell r="R24">
            <v>141.30000000000001</v>
          </cell>
          <cell r="S24">
            <v>141.30000000000001</v>
          </cell>
          <cell r="U24">
            <v>278.10000000000002</v>
          </cell>
          <cell r="V24">
            <v>303.51065163378087</v>
          </cell>
          <cell r="X24">
            <v>304.20000000000005</v>
          </cell>
          <cell r="Y24">
            <v>304.20000000000005</v>
          </cell>
          <cell r="AA24">
            <v>432.33588859750341</v>
          </cell>
          <cell r="AB24">
            <v>448.4347351975033</v>
          </cell>
          <cell r="AD24">
            <v>600.44006470975978</v>
          </cell>
          <cell r="AE24">
            <v>638.65036198264124</v>
          </cell>
        </row>
        <row r="25">
          <cell r="A25" t="str">
            <v xml:space="preserve">Wages and salaries </v>
          </cell>
          <cell r="B25" t="str">
            <v xml:space="preserve">        Traitements et salaires </v>
          </cell>
          <cell r="C25">
            <v>51.8</v>
          </cell>
          <cell r="D25">
            <v>50.195</v>
          </cell>
          <cell r="F25">
            <v>103.6</v>
          </cell>
          <cell r="G25">
            <v>217.6</v>
          </cell>
          <cell r="I25">
            <v>154.4</v>
          </cell>
          <cell r="J25">
            <v>0</v>
          </cell>
          <cell r="L25">
            <v>207.4</v>
          </cell>
          <cell r="M25">
            <v>513.26678555269564</v>
          </cell>
          <cell r="O25">
            <v>55.8</v>
          </cell>
          <cell r="P25">
            <v>58.587249999999997</v>
          </cell>
          <cell r="R25">
            <v>61.3</v>
          </cell>
          <cell r="S25">
            <v>61.3</v>
          </cell>
          <cell r="U25">
            <v>111.7</v>
          </cell>
          <cell r="V25">
            <v>118.6</v>
          </cell>
          <cell r="X25">
            <v>124.2</v>
          </cell>
          <cell r="Y25">
            <v>124.2</v>
          </cell>
          <cell r="AA25">
            <v>179</v>
          </cell>
          <cell r="AB25">
            <v>184.8</v>
          </cell>
          <cell r="AD25">
            <v>247.3</v>
          </cell>
          <cell r="AE25">
            <v>249.3</v>
          </cell>
        </row>
        <row r="26">
          <cell r="A26" t="str">
            <v xml:space="preserve">Interest due </v>
          </cell>
          <cell r="B26" t="str">
            <v xml:space="preserve">        Intérêts de la dette publique  1/</v>
          </cell>
          <cell r="C26">
            <v>10.199999999999999</v>
          </cell>
          <cell r="D26">
            <v>8.8000000000000007</v>
          </cell>
          <cell r="F26">
            <v>19.600000000000001</v>
          </cell>
          <cell r="G26">
            <v>37.602107674331471</v>
          </cell>
          <cell r="I26">
            <v>28.1</v>
          </cell>
          <cell r="J26">
            <v>0</v>
          </cell>
          <cell r="L26">
            <v>38.902000000000001</v>
          </cell>
          <cell r="M26">
            <v>43.575353878627581</v>
          </cell>
          <cell r="O26">
            <v>9.9</v>
          </cell>
          <cell r="P26">
            <v>9.2454801008561915</v>
          </cell>
          <cell r="R26">
            <v>6.2</v>
          </cell>
          <cell r="S26">
            <v>6.2</v>
          </cell>
          <cell r="U26">
            <v>26.2</v>
          </cell>
          <cell r="V26">
            <v>23.798598609780875</v>
          </cell>
          <cell r="X26">
            <v>13.6</v>
          </cell>
          <cell r="Y26">
            <v>13.6</v>
          </cell>
          <cell r="AA26">
            <v>30.962735197503342</v>
          </cell>
          <cell r="AB26">
            <v>30.162735197503341</v>
          </cell>
          <cell r="AD26">
            <v>43.240064709759757</v>
          </cell>
          <cell r="AE26">
            <v>43.672361982641142</v>
          </cell>
        </row>
        <row r="27">
          <cell r="A27" t="str">
            <v xml:space="preserve">Of which: external </v>
          </cell>
          <cell r="B27" t="str">
            <v xml:space="preserve">            Dont: dette publique extérieure 2/</v>
          </cell>
          <cell r="C27">
            <v>7.7</v>
          </cell>
          <cell r="D27">
            <v>7.7</v>
          </cell>
          <cell r="F27">
            <v>15.7</v>
          </cell>
          <cell r="G27">
            <v>32.002107674331469</v>
          </cell>
          <cell r="I27">
            <v>22.8</v>
          </cell>
          <cell r="J27">
            <v>0</v>
          </cell>
          <cell r="L27">
            <v>30.6</v>
          </cell>
          <cell r="M27">
            <v>35.359423148103218</v>
          </cell>
          <cell r="O27">
            <v>7.7</v>
          </cell>
          <cell r="P27">
            <v>7.9</v>
          </cell>
          <cell r="R27">
            <v>5</v>
          </cell>
          <cell r="S27">
            <v>5</v>
          </cell>
          <cell r="U27">
            <v>22.2</v>
          </cell>
          <cell r="V27">
            <v>21</v>
          </cell>
          <cell r="X27">
            <v>11.6</v>
          </cell>
          <cell r="Y27">
            <v>11.6</v>
          </cell>
          <cell r="AA27">
            <v>27.1</v>
          </cell>
          <cell r="AB27">
            <v>26.3</v>
          </cell>
          <cell r="AD27">
            <v>37.856943503788294</v>
          </cell>
          <cell r="AE27">
            <v>38.289240776669679</v>
          </cell>
        </row>
        <row r="28">
          <cell r="A28" t="str">
            <v xml:space="preserve">Other current expenditure </v>
          </cell>
          <cell r="B28" t="str">
            <v xml:space="preserve">        Autres dépenses courantes</v>
          </cell>
          <cell r="C28">
            <v>58.86</v>
          </cell>
          <cell r="D28">
            <v>59.8</v>
          </cell>
          <cell r="F28">
            <v>125.235</v>
          </cell>
          <cell r="G28">
            <v>289.60000000000002</v>
          </cell>
          <cell r="I28">
            <v>190.61</v>
          </cell>
          <cell r="J28">
            <v>0</v>
          </cell>
          <cell r="L28">
            <v>263.5</v>
          </cell>
          <cell r="M28">
            <v>715.91986556809923</v>
          </cell>
          <cell r="O28">
            <v>68.8</v>
          </cell>
          <cell r="P28">
            <v>77.457717800000012</v>
          </cell>
          <cell r="R28">
            <v>73.8</v>
          </cell>
          <cell r="S28">
            <v>73.8</v>
          </cell>
          <cell r="U28">
            <v>140.19999999999999</v>
          </cell>
          <cell r="V28">
            <v>161.11205302400001</v>
          </cell>
          <cell r="X28">
            <v>166.4</v>
          </cell>
          <cell r="Y28">
            <v>166.4</v>
          </cell>
          <cell r="AA28">
            <v>222.37315340000004</v>
          </cell>
          <cell r="AB28">
            <v>233.47199999999998</v>
          </cell>
          <cell r="AD28">
            <v>309.89999999999998</v>
          </cell>
          <cell r="AE28">
            <v>345.67800000000005</v>
          </cell>
        </row>
        <row r="29">
          <cell r="A29" t="str">
            <v xml:space="preserve">Transfers and subsidies </v>
          </cell>
          <cell r="B29" t="str">
            <v>Biens et services</v>
          </cell>
          <cell r="C29">
            <v>26.5</v>
          </cell>
          <cell r="D29">
            <v>45.274999999999999</v>
          </cell>
          <cell r="F29">
            <v>59.625</v>
          </cell>
          <cell r="G29">
            <v>67.795000000000002</v>
          </cell>
          <cell r="I29">
            <v>92.75</v>
          </cell>
          <cell r="J29">
            <v>109.492</v>
          </cell>
          <cell r="L29">
            <v>131</v>
          </cell>
          <cell r="M29">
            <v>312.68052047673353</v>
          </cell>
          <cell r="O29">
            <v>35.799999999999997</v>
          </cell>
          <cell r="P29" t="str">
            <v>...</v>
          </cell>
          <cell r="U29">
            <v>72.2</v>
          </cell>
          <cell r="V29" t="str">
            <v>...</v>
          </cell>
          <cell r="X29">
            <v>0</v>
          </cell>
          <cell r="AA29" t="str">
            <v>...</v>
          </cell>
          <cell r="AD29" t="str">
            <v>...</v>
          </cell>
        </row>
        <row r="30">
          <cell r="A30" t="str">
            <v>Goods and services</v>
          </cell>
          <cell r="B30" t="str">
            <v xml:space="preserve">Transferts et subsides </v>
          </cell>
          <cell r="C30">
            <v>32.36</v>
          </cell>
          <cell r="D30">
            <v>14.561</v>
          </cell>
          <cell r="F30">
            <v>65.61</v>
          </cell>
          <cell r="G30">
            <v>55.905000000000001</v>
          </cell>
          <cell r="I30">
            <v>97.86</v>
          </cell>
          <cell r="J30">
            <v>91.006</v>
          </cell>
          <cell r="L30">
            <v>132.5</v>
          </cell>
          <cell r="M30">
            <v>423.23934509136569</v>
          </cell>
          <cell r="O30">
            <v>33</v>
          </cell>
          <cell r="P30" t="str">
            <v>...</v>
          </cell>
          <cell r="U30">
            <v>68</v>
          </cell>
          <cell r="V30" t="str">
            <v>...</v>
          </cell>
          <cell r="X30">
            <v>0</v>
          </cell>
          <cell r="AA30" t="str">
            <v>...</v>
          </cell>
          <cell r="AD30" t="str">
            <v>...</v>
          </cell>
        </row>
        <row r="31">
          <cell r="A31" t="str">
            <v xml:space="preserve">            Of which: petroleum product subsidies (excl. butane)</v>
          </cell>
          <cell r="B31" t="str">
            <v xml:space="preserve">            Of which: petroleum product subsidies (excl. butane)</v>
          </cell>
          <cell r="C31">
            <v>0</v>
          </cell>
          <cell r="D31">
            <v>37.712000000000003</v>
          </cell>
          <cell r="F31">
            <v>0</v>
          </cell>
          <cell r="I31">
            <v>0</v>
          </cell>
          <cell r="L31">
            <v>0</v>
          </cell>
          <cell r="M31" t="e">
            <v>#REF!</v>
          </cell>
          <cell r="X31">
            <v>0</v>
          </cell>
        </row>
        <row r="32">
          <cell r="A32" t="str">
            <v xml:space="preserve">                            assistance to public enterprises</v>
          </cell>
          <cell r="B32" t="str">
            <v xml:space="preserve">                            assistance to public enterprises</v>
          </cell>
          <cell r="C32">
            <v>0</v>
          </cell>
          <cell r="D32">
            <v>8</v>
          </cell>
          <cell r="F32">
            <v>0</v>
          </cell>
          <cell r="I32">
            <v>0</v>
          </cell>
          <cell r="L32">
            <v>0</v>
          </cell>
          <cell r="M32" t="e">
            <v>#REF!</v>
          </cell>
          <cell r="X32">
            <v>0</v>
          </cell>
        </row>
        <row r="33">
          <cell r="A33" t="str">
            <v xml:space="preserve">       o/w: HIPC current expenditure</v>
          </cell>
          <cell r="P33">
            <v>2.5</v>
          </cell>
          <cell r="R33">
            <v>1.9</v>
          </cell>
          <cell r="S33">
            <v>1.9</v>
          </cell>
          <cell r="V33">
            <v>5.2</v>
          </cell>
          <cell r="X33">
            <v>4.3</v>
          </cell>
          <cell r="Y33">
            <v>4.3</v>
          </cell>
          <cell r="AA33">
            <v>7.5</v>
          </cell>
          <cell r="AB33">
            <v>7.5</v>
          </cell>
          <cell r="AD33">
            <v>10</v>
          </cell>
          <cell r="AE33">
            <v>10</v>
          </cell>
        </row>
        <row r="34">
          <cell r="A34" t="str">
            <v>Capital expenditure</v>
          </cell>
          <cell r="B34" t="str">
            <v xml:space="preserve">   Dépenses en capital </v>
          </cell>
          <cell r="C34">
            <v>65.72</v>
          </cell>
          <cell r="D34">
            <v>37.712000000000003</v>
          </cell>
          <cell r="F34">
            <v>139.63999999999999</v>
          </cell>
          <cell r="G34">
            <v>221.3</v>
          </cell>
          <cell r="I34">
            <v>209.55</v>
          </cell>
          <cell r="J34">
            <v>0</v>
          </cell>
          <cell r="L34">
            <v>318.10000000000002</v>
          </cell>
          <cell r="M34">
            <v>604.38022100866897</v>
          </cell>
          <cell r="O34">
            <v>68</v>
          </cell>
          <cell r="P34">
            <v>62.325000000000003</v>
          </cell>
          <cell r="R34">
            <v>75.099999999999994</v>
          </cell>
          <cell r="S34">
            <v>75.099999999999994</v>
          </cell>
          <cell r="U34">
            <v>137.1</v>
          </cell>
          <cell r="V34">
            <v>162.29466666666667</v>
          </cell>
          <cell r="X34">
            <v>147.1</v>
          </cell>
          <cell r="Y34">
            <v>147.1</v>
          </cell>
          <cell r="AA34">
            <v>298.50833333333333</v>
          </cell>
          <cell r="AB34">
            <v>322.26525000000004</v>
          </cell>
          <cell r="AD34">
            <v>422.9</v>
          </cell>
          <cell r="AE34">
            <v>435.22487949809181</v>
          </cell>
        </row>
        <row r="35">
          <cell r="A35" t="str">
            <v>Domestically financed</v>
          </cell>
          <cell r="B35" t="str">
            <v xml:space="preserve">        Sur financement intérieur </v>
          </cell>
          <cell r="C35">
            <v>31.12</v>
          </cell>
          <cell r="D35">
            <v>8</v>
          </cell>
          <cell r="F35">
            <v>62.24</v>
          </cell>
          <cell r="G35">
            <v>0</v>
          </cell>
          <cell r="I35">
            <v>107.5</v>
          </cell>
          <cell r="J35">
            <v>0</v>
          </cell>
          <cell r="L35">
            <v>168.1</v>
          </cell>
          <cell r="M35">
            <v>-4.7513974440364635</v>
          </cell>
          <cell r="O35">
            <v>32.200000000000003</v>
          </cell>
          <cell r="P35">
            <v>26.35</v>
          </cell>
          <cell r="R35">
            <v>31.1</v>
          </cell>
          <cell r="S35">
            <v>31.1</v>
          </cell>
          <cell r="U35">
            <v>64</v>
          </cell>
          <cell r="V35">
            <v>87.466666666666683</v>
          </cell>
          <cell r="X35">
            <v>68.099999999999994</v>
          </cell>
          <cell r="Y35">
            <v>68.099999999999994</v>
          </cell>
          <cell r="AA35">
            <v>190.58333333333334</v>
          </cell>
          <cell r="AB35">
            <v>185.18400000000003</v>
          </cell>
          <cell r="AD35">
            <v>279</v>
          </cell>
          <cell r="AE35">
            <v>252.4498794980918</v>
          </cell>
        </row>
        <row r="36">
          <cell r="A36" t="str">
            <v>Non HIPC financed</v>
          </cell>
          <cell r="M36">
            <v>-4.7513974440364635</v>
          </cell>
          <cell r="P36">
            <v>22.95</v>
          </cell>
          <cell r="R36">
            <v>26.200000000000003</v>
          </cell>
          <cell r="S36">
            <v>26.200000000000003</v>
          </cell>
          <cell r="V36">
            <v>65.166666666666686</v>
          </cell>
          <cell r="X36">
            <v>53.899999999999991</v>
          </cell>
          <cell r="Y36">
            <v>53.899999999999991</v>
          </cell>
          <cell r="AA36">
            <v>163.78333333333333</v>
          </cell>
          <cell r="AB36">
            <v>158.38400000000001</v>
          </cell>
          <cell r="AD36">
            <v>229.4</v>
          </cell>
          <cell r="AE36">
            <v>193.4</v>
          </cell>
        </row>
        <row r="37">
          <cell r="A37" t="str">
            <v>HIPC financed</v>
          </cell>
          <cell r="M37">
            <v>0</v>
          </cell>
          <cell r="P37">
            <v>3.4</v>
          </cell>
          <cell r="R37">
            <v>4.9000000000000004</v>
          </cell>
          <cell r="S37">
            <v>4.9000000000000004</v>
          </cell>
          <cell r="V37">
            <v>22.3</v>
          </cell>
          <cell r="X37">
            <v>14.2</v>
          </cell>
          <cell r="Y37">
            <v>14.2</v>
          </cell>
          <cell r="AA37">
            <v>26.8</v>
          </cell>
          <cell r="AB37">
            <v>26.8</v>
          </cell>
          <cell r="AD37">
            <v>49.6</v>
          </cell>
          <cell r="AE37">
            <v>59.049879498091798</v>
          </cell>
        </row>
        <row r="38">
          <cell r="A38" t="str">
            <v xml:space="preserve">Externally financed </v>
          </cell>
          <cell r="B38" t="str">
            <v xml:space="preserve">        Sur financement extérieur  3/</v>
          </cell>
          <cell r="C38">
            <v>34.6</v>
          </cell>
          <cell r="D38">
            <v>29.712</v>
          </cell>
          <cell r="F38">
            <v>77.400000000000006</v>
          </cell>
          <cell r="G38">
            <v>12.3</v>
          </cell>
          <cell r="I38">
            <v>102.05</v>
          </cell>
          <cell r="J38">
            <v>0</v>
          </cell>
          <cell r="L38">
            <v>150</v>
          </cell>
          <cell r="M38">
            <v>14</v>
          </cell>
          <cell r="O38">
            <v>35.799999999999997</v>
          </cell>
          <cell r="P38">
            <v>35.975000000000001</v>
          </cell>
          <cell r="R38">
            <v>44</v>
          </cell>
          <cell r="S38">
            <v>44</v>
          </cell>
          <cell r="U38">
            <v>73.099999999999994</v>
          </cell>
          <cell r="V38">
            <v>74.828000000000003</v>
          </cell>
          <cell r="X38">
            <v>79</v>
          </cell>
          <cell r="Y38">
            <v>79</v>
          </cell>
          <cell r="AA38">
            <v>107.925</v>
          </cell>
          <cell r="AB38">
            <v>137.08125000000001</v>
          </cell>
          <cell r="AD38">
            <v>143.9</v>
          </cell>
          <cell r="AE38">
            <v>182.77499999999998</v>
          </cell>
        </row>
        <row r="39">
          <cell r="A39" t="str">
            <v xml:space="preserve">Treasury special accounts and correspondents (net)  </v>
          </cell>
          <cell r="B39" t="str">
            <v xml:space="preserve">    Comptes spéciaux et correspondants (net) </v>
          </cell>
          <cell r="C39">
            <v>8</v>
          </cell>
          <cell r="D39">
            <v>-4.9000000000000004</v>
          </cell>
          <cell r="F39">
            <v>9</v>
          </cell>
          <cell r="G39">
            <v>0</v>
          </cell>
          <cell r="I39">
            <v>8</v>
          </cell>
          <cell r="J39">
            <v>0</v>
          </cell>
          <cell r="L39">
            <v>8</v>
          </cell>
          <cell r="M39">
            <v>0</v>
          </cell>
          <cell r="O39">
            <v>-1.1000000000000001</v>
          </cell>
          <cell r="P39">
            <v>0</v>
          </cell>
          <cell r="R39">
            <v>5.221000000000001</v>
          </cell>
          <cell r="S39" t="str">
            <v>...</v>
          </cell>
          <cell r="U39">
            <v>-2.1</v>
          </cell>
          <cell r="V39">
            <v>0</v>
          </cell>
          <cell r="X39">
            <v>-24.694000000000003</v>
          </cell>
          <cell r="Y39" t="str">
            <v>...</v>
          </cell>
          <cell r="AA39">
            <v>0</v>
          </cell>
          <cell r="AB39" t="str">
            <v>...</v>
          </cell>
          <cell r="AD39">
            <v>0</v>
          </cell>
          <cell r="AE39" t="str">
            <v>...</v>
          </cell>
        </row>
        <row r="40">
          <cell r="A40" t="str">
            <v>Net lending</v>
          </cell>
          <cell r="B40" t="str">
            <v xml:space="preserve">    Prêts nets</v>
          </cell>
          <cell r="C40">
            <v>0.8</v>
          </cell>
          <cell r="D40">
            <v>-0.1</v>
          </cell>
          <cell r="F40">
            <v>1.4</v>
          </cell>
          <cell r="G40">
            <v>0</v>
          </cell>
          <cell r="I40">
            <v>2.7</v>
          </cell>
          <cell r="J40">
            <v>0</v>
          </cell>
          <cell r="L40">
            <v>8</v>
          </cell>
          <cell r="M40">
            <v>-8</v>
          </cell>
          <cell r="O40">
            <v>0</v>
          </cell>
          <cell r="P40">
            <v>0</v>
          </cell>
          <cell r="R40">
            <v>1.5</v>
          </cell>
          <cell r="S40">
            <v>1.5</v>
          </cell>
          <cell r="U40">
            <v>0</v>
          </cell>
          <cell r="V40">
            <v>4.16</v>
          </cell>
          <cell r="X40">
            <v>4.5999999999999996</v>
          </cell>
          <cell r="Y40">
            <v>4.5999999999999996</v>
          </cell>
          <cell r="AA40">
            <v>4.16</v>
          </cell>
          <cell r="AB40">
            <v>19.16</v>
          </cell>
          <cell r="AD40">
            <v>8</v>
          </cell>
          <cell r="AE40">
            <v>23</v>
          </cell>
        </row>
        <row r="41">
          <cell r="A41" t="str">
            <v xml:space="preserve">         Lending</v>
          </cell>
          <cell r="B41" t="str">
            <v xml:space="preserve">         Lending</v>
          </cell>
          <cell r="C41">
            <v>0</v>
          </cell>
          <cell r="D41">
            <v>0.1</v>
          </cell>
          <cell r="F41">
            <v>0</v>
          </cell>
          <cell r="I41">
            <v>0</v>
          </cell>
          <cell r="L41">
            <v>0</v>
          </cell>
          <cell r="M41" t="e">
            <v>#REF!</v>
          </cell>
          <cell r="O41">
            <v>0</v>
          </cell>
          <cell r="U41">
            <v>0</v>
          </cell>
        </row>
        <row r="42">
          <cell r="A42" t="str">
            <v xml:space="preserve">         Reimbursements</v>
          </cell>
          <cell r="B42" t="str">
            <v xml:space="preserve">         Reimbursements</v>
          </cell>
          <cell r="C42">
            <v>0</v>
          </cell>
          <cell r="D42">
            <v>-0.2</v>
          </cell>
          <cell r="F42">
            <v>0</v>
          </cell>
          <cell r="I42">
            <v>0</v>
          </cell>
          <cell r="L42">
            <v>0</v>
          </cell>
          <cell r="M42" t="e">
            <v>#REF!</v>
          </cell>
          <cell r="P42">
            <v>11.7</v>
          </cell>
          <cell r="V42">
            <v>11.7</v>
          </cell>
          <cell r="AA42">
            <v>11.7</v>
          </cell>
          <cell r="AD42">
            <v>11.7</v>
          </cell>
        </row>
        <row r="43">
          <cell r="A43" t="str">
            <v>Additional HIPC Initiative expenditures (to be identified)</v>
          </cell>
          <cell r="B43" t="str">
            <v xml:space="preserve">    Dépenses additionelles PPTE (à identifier)</v>
          </cell>
          <cell r="C43">
            <v>0</v>
          </cell>
          <cell r="D43">
            <v>0</v>
          </cell>
          <cell r="F43">
            <v>0</v>
          </cell>
          <cell r="G43">
            <v>-20</v>
          </cell>
          <cell r="I43">
            <v>7.4171744055511768</v>
          </cell>
          <cell r="J43">
            <v>0</v>
          </cell>
          <cell r="L43">
            <v>24.723914685170591</v>
          </cell>
          <cell r="M43">
            <v>0</v>
          </cell>
          <cell r="O43">
            <v>0</v>
          </cell>
          <cell r="U43">
            <v>0</v>
          </cell>
        </row>
        <row r="44">
          <cell r="C44">
            <v>0</v>
          </cell>
          <cell r="D44">
            <v>-4.9000000000000004</v>
          </cell>
          <cell r="F44">
            <v>0</v>
          </cell>
          <cell r="I44">
            <v>0</v>
          </cell>
          <cell r="L44">
            <v>0</v>
          </cell>
          <cell r="M44" t="e">
            <v>#REF!</v>
          </cell>
        </row>
        <row r="45">
          <cell r="A45" t="str">
            <v>Temporary costs of structural reforms</v>
          </cell>
          <cell r="B45" t="str">
            <v>Coûts temporaires des reformes structurelles</v>
          </cell>
          <cell r="C45">
            <v>0</v>
          </cell>
          <cell r="D45">
            <v>0</v>
          </cell>
          <cell r="F45">
            <v>0</v>
          </cell>
          <cell r="G45">
            <v>0</v>
          </cell>
          <cell r="I45">
            <v>7.5</v>
          </cell>
          <cell r="J45">
            <v>0</v>
          </cell>
          <cell r="L45">
            <v>15</v>
          </cell>
          <cell r="M45">
            <v>0</v>
          </cell>
          <cell r="O45">
            <v>11.3</v>
          </cell>
          <cell r="P45">
            <v>0</v>
          </cell>
          <cell r="R45">
            <v>0</v>
          </cell>
          <cell r="S45">
            <v>0</v>
          </cell>
          <cell r="U45">
            <v>26.8</v>
          </cell>
          <cell r="V45">
            <v>15.5</v>
          </cell>
          <cell r="X45">
            <v>0</v>
          </cell>
          <cell r="Y45">
            <v>0</v>
          </cell>
          <cell r="AA45">
            <v>18.5</v>
          </cell>
          <cell r="AB45">
            <v>0</v>
          </cell>
          <cell r="AD45">
            <v>18.5</v>
          </cell>
          <cell r="AE45">
            <v>18.5</v>
          </cell>
        </row>
        <row r="47">
          <cell r="A47" t="str">
            <v>Selected public sector entities balance 4/</v>
          </cell>
          <cell r="P47" t="str">
            <v>...</v>
          </cell>
          <cell r="R47" t="str">
            <v>...</v>
          </cell>
          <cell r="S47">
            <v>29.686</v>
          </cell>
          <cell r="V47" t="str">
            <v>...</v>
          </cell>
          <cell r="W47" t="str">
            <v>...</v>
          </cell>
          <cell r="X47" t="str">
            <v>...</v>
          </cell>
          <cell r="Y47">
            <v>12.495999999999995</v>
          </cell>
          <cell r="AA47" t="str">
            <v>...</v>
          </cell>
          <cell r="AB47">
            <v>0</v>
          </cell>
          <cell r="AD47" t="str">
            <v>...</v>
          </cell>
          <cell r="AE47">
            <v>0</v>
          </cell>
        </row>
        <row r="49">
          <cell r="A49" t="str">
            <v xml:space="preserve">Overall fiscal balance (including grants) </v>
          </cell>
          <cell r="B49" t="str">
            <v>Excédent ou déficit (-) base ordonnancement, dons compris</v>
          </cell>
          <cell r="C49">
            <v>-0.12999999999999545</v>
          </cell>
          <cell r="D49">
            <v>18.635799999999961</v>
          </cell>
          <cell r="F49">
            <v>18.324999999999999</v>
          </cell>
          <cell r="G49">
            <v>0</v>
          </cell>
          <cell r="I49">
            <v>4.9228255944487955</v>
          </cell>
          <cell r="J49">
            <v>0</v>
          </cell>
          <cell r="L49">
            <v>-50.990061026634066</v>
          </cell>
          <cell r="M49">
            <v>-470.32045505811789</v>
          </cell>
          <cell r="O49">
            <v>-17</v>
          </cell>
          <cell r="P49">
            <v>-8.0685007008561911</v>
          </cell>
          <cell r="R49">
            <v>-17.621000000000038</v>
          </cell>
          <cell r="S49">
            <v>17.285999999999966</v>
          </cell>
          <cell r="U49">
            <v>-22.599999999999966</v>
          </cell>
          <cell r="V49">
            <v>-51.100233500447587</v>
          </cell>
          <cell r="X49">
            <v>36.9939999999999</v>
          </cell>
          <cell r="Y49">
            <v>24.795999999999893</v>
          </cell>
          <cell r="AA49">
            <v>-63.993401930836626</v>
          </cell>
          <cell r="AB49">
            <v>-99.460563694391453</v>
          </cell>
          <cell r="AD49">
            <v>-127.46289997691804</v>
          </cell>
          <cell r="AE49">
            <v>-174.09889823877108</v>
          </cell>
        </row>
        <row r="50">
          <cell r="A50" t="str">
            <v xml:space="preserve">Overall fiscal balance (excluding grants) </v>
          </cell>
          <cell r="O50">
            <v>-32.799999999999997</v>
          </cell>
          <cell r="P50">
            <v>-28.408500700856191</v>
          </cell>
          <cell r="R50">
            <v>-29.821000000000037</v>
          </cell>
          <cell r="S50">
            <v>5.0859999999999665</v>
          </cell>
          <cell r="U50">
            <v>-57.899999999999963</v>
          </cell>
          <cell r="V50">
            <v>-93.407433500447581</v>
          </cell>
          <cell r="X50">
            <v>10.793999999999897</v>
          </cell>
          <cell r="Y50">
            <v>-1.40400000000011</v>
          </cell>
          <cell r="AA50">
            <v>-125.01340193083664</v>
          </cell>
          <cell r="AB50">
            <v>-154.31056369439145</v>
          </cell>
          <cell r="AD50">
            <v>-208.82289997691805</v>
          </cell>
          <cell r="AE50">
            <v>-252.17889823877107</v>
          </cell>
        </row>
        <row r="51">
          <cell r="A51" t="str">
            <v>Excluding temporary costs of structural reforms and HIPC Initiative expenditure</v>
          </cell>
          <cell r="O51">
            <v>-44.099999999999994</v>
          </cell>
          <cell r="P51">
            <v>0</v>
          </cell>
          <cell r="U51">
            <v>-84.69999999999996</v>
          </cell>
          <cell r="V51">
            <v>0</v>
          </cell>
          <cell r="AA51">
            <v>0</v>
          </cell>
          <cell r="AD51">
            <v>0</v>
          </cell>
        </row>
        <row r="53">
          <cell r="A53" t="str">
            <v>Primary balance 5/</v>
          </cell>
          <cell r="P53">
            <v>1.1769794000000005</v>
          </cell>
          <cell r="R53">
            <v>-11.421000000000038</v>
          </cell>
          <cell r="S53">
            <v>23.485999999999965</v>
          </cell>
          <cell r="V53">
            <v>-27.301634890666712</v>
          </cell>
          <cell r="X53">
            <v>50.593999999999902</v>
          </cell>
          <cell r="Y53">
            <v>38.395999999999894</v>
          </cell>
          <cell r="AA53">
            <v>-33.030666733333284</v>
          </cell>
          <cell r="AB53">
            <v>-69.297828496888116</v>
          </cell>
          <cell r="AD53">
            <v>-84.222835267158274</v>
          </cell>
          <cell r="AE53">
            <v>-130.42653625612994</v>
          </cell>
        </row>
        <row r="55">
          <cell r="A55" t="str">
            <v>Basic fiscal balance (program definition) 6/</v>
          </cell>
          <cell r="B55" t="str">
            <v>Solde de base 4/</v>
          </cell>
          <cell r="C55">
            <v>10.67</v>
          </cell>
          <cell r="D55">
            <v>39.435799999999958</v>
          </cell>
          <cell r="F55">
            <v>42.125000000000057</v>
          </cell>
          <cell r="G55">
            <v>0</v>
          </cell>
          <cell r="I55">
            <v>41.972825594448807</v>
          </cell>
          <cell r="J55">
            <v>0</v>
          </cell>
          <cell r="L55">
            <v>10.64408531482934</v>
          </cell>
          <cell r="M55">
            <v>-174.86308065399521</v>
          </cell>
          <cell r="O55">
            <v>3.5000000000000284</v>
          </cell>
          <cell r="P55">
            <v>13.4664992991438</v>
          </cell>
          <cell r="R55">
            <v>26.478999999999974</v>
          </cell>
          <cell r="S55">
            <v>61.385999999999981</v>
          </cell>
          <cell r="U55">
            <v>49.200000000000031</v>
          </cell>
          <cell r="V55">
            <v>32.740566499552472</v>
          </cell>
          <cell r="X55">
            <v>118.29399999999991</v>
          </cell>
          <cell r="Y55">
            <v>106.0959999999999</v>
          </cell>
          <cell r="AA55">
            <v>44.031598069163394</v>
          </cell>
          <cell r="AB55">
            <v>40.230686305608558</v>
          </cell>
          <cell r="AD55">
            <v>29.177100023081927</v>
          </cell>
          <cell r="AE55">
            <v>49.145981259320649</v>
          </cell>
        </row>
        <row r="57">
          <cell r="A57" t="str">
            <v>Overall fiscal balance (cash basis, including grants)</v>
          </cell>
          <cell r="O57">
            <v>-17</v>
          </cell>
          <cell r="P57">
            <v>0</v>
          </cell>
          <cell r="U57">
            <v>-22.599999999999966</v>
          </cell>
          <cell r="V57">
            <v>0</v>
          </cell>
          <cell r="AA57">
            <v>0</v>
          </cell>
          <cell r="AD57">
            <v>0</v>
          </cell>
        </row>
        <row r="59">
          <cell r="A59" t="str">
            <v>Financing</v>
          </cell>
          <cell r="B59" t="str">
            <v>Financement</v>
          </cell>
          <cell r="C59">
            <v>0.12999999999999545</v>
          </cell>
          <cell r="D59">
            <v>-18.635799999999961</v>
          </cell>
          <cell r="F59">
            <v>-18.324999999999999</v>
          </cell>
          <cell r="G59">
            <v>0</v>
          </cell>
          <cell r="I59">
            <v>-4.9228255944487955</v>
          </cell>
          <cell r="J59">
            <v>0</v>
          </cell>
          <cell r="L59">
            <v>50.990061026634066</v>
          </cell>
          <cell r="M59">
            <v>470.32045505811789</v>
          </cell>
          <cell r="O59">
            <v>17</v>
          </cell>
          <cell r="P59">
            <v>8.0685007008561911</v>
          </cell>
          <cell r="R59">
            <v>17.621000000000038</v>
          </cell>
          <cell r="S59">
            <v>-17.285999999999966</v>
          </cell>
          <cell r="U59">
            <v>22.599999999999966</v>
          </cell>
          <cell r="V59">
            <v>51.100233500447587</v>
          </cell>
          <cell r="X59">
            <v>-36.9939999999999</v>
          </cell>
          <cell r="Y59">
            <v>-24.795999999999893</v>
          </cell>
          <cell r="AA59">
            <v>63.993401930836626</v>
          </cell>
          <cell r="AB59">
            <v>99.460563694391453</v>
          </cell>
          <cell r="AD59">
            <v>127.46289997691804</v>
          </cell>
          <cell r="AE59">
            <v>174.09889823877108</v>
          </cell>
        </row>
        <row r="60">
          <cell r="A60" t="str">
            <v>External financing</v>
          </cell>
          <cell r="B60" t="str">
            <v xml:space="preserve">   Financement extérieur</v>
          </cell>
          <cell r="C60">
            <v>12.00999</v>
          </cell>
          <cell r="D60">
            <v>12.9</v>
          </cell>
          <cell r="F60">
            <v>18.179561</v>
          </cell>
          <cell r="G60">
            <v>0</v>
          </cell>
          <cell r="I60">
            <v>33.639550999999997</v>
          </cell>
          <cell r="J60">
            <v>0</v>
          </cell>
          <cell r="L60">
            <v>50.223914685170591</v>
          </cell>
          <cell r="M60">
            <v>306.81156002999887</v>
          </cell>
          <cell r="O60">
            <v>20.3</v>
          </cell>
          <cell r="P60">
            <v>36.508274999999998</v>
          </cell>
          <cell r="R60">
            <v>48.999999999999993</v>
          </cell>
          <cell r="S60">
            <v>48.999999999999993</v>
          </cell>
          <cell r="U60">
            <v>48.7</v>
          </cell>
          <cell r="V60">
            <v>76.773624999999996</v>
          </cell>
          <cell r="X60">
            <v>73.900000000000006</v>
          </cell>
          <cell r="Y60">
            <v>73.900000000000006</v>
          </cell>
          <cell r="AA60">
            <v>92.152625</v>
          </cell>
          <cell r="AB60">
            <v>117.59497617449665</v>
          </cell>
          <cell r="AD60">
            <v>139.24887149110299</v>
          </cell>
          <cell r="AE60">
            <v>198.2634844980918</v>
          </cell>
        </row>
        <row r="61">
          <cell r="A61" t="str">
            <v xml:space="preserve">Drawings </v>
          </cell>
          <cell r="B61" t="str">
            <v xml:space="preserve">      Tirages</v>
          </cell>
          <cell r="C61">
            <v>18.2</v>
          </cell>
          <cell r="D61">
            <v>20.8</v>
          </cell>
          <cell r="F61">
            <v>36.4</v>
          </cell>
          <cell r="G61">
            <v>0</v>
          </cell>
          <cell r="I61">
            <v>59.15</v>
          </cell>
          <cell r="J61">
            <v>0</v>
          </cell>
          <cell r="L61">
            <v>91</v>
          </cell>
          <cell r="M61" t="e">
            <v>#REF!</v>
          </cell>
          <cell r="O61">
            <v>33.1</v>
          </cell>
          <cell r="P61">
            <v>48.408274999999996</v>
          </cell>
          <cell r="R61">
            <v>57.4</v>
          </cell>
          <cell r="S61">
            <v>57.4</v>
          </cell>
          <cell r="U61">
            <v>70.400000000000006</v>
          </cell>
          <cell r="V61">
            <v>82.073624999999993</v>
          </cell>
          <cell r="X61">
            <v>87.800000000000011</v>
          </cell>
          <cell r="Y61">
            <v>87.800000000000011</v>
          </cell>
          <cell r="AA61">
            <v>99.852625000000003</v>
          </cell>
          <cell r="AB61">
            <v>129.69497617449665</v>
          </cell>
          <cell r="AD61">
            <v>148.56615499999998</v>
          </cell>
          <cell r="AE61">
            <v>203.391775</v>
          </cell>
        </row>
        <row r="62">
          <cell r="A62" t="str">
            <v>Program loans</v>
          </cell>
          <cell r="B62" t="str">
            <v xml:space="preserve">          Programme</v>
          </cell>
          <cell r="C62">
            <v>0</v>
          </cell>
          <cell r="D62">
            <v>0</v>
          </cell>
          <cell r="F62">
            <v>0</v>
          </cell>
          <cell r="G62">
            <v>0</v>
          </cell>
          <cell r="I62">
            <v>0</v>
          </cell>
          <cell r="J62">
            <v>0</v>
          </cell>
          <cell r="L62">
            <v>0</v>
          </cell>
          <cell r="M62">
            <v>40.144536911960763</v>
          </cell>
          <cell r="O62">
            <v>11.3</v>
          </cell>
          <cell r="P62">
            <v>29.083274999999997</v>
          </cell>
          <cell r="R62">
            <v>20.100000000000001</v>
          </cell>
          <cell r="S62">
            <v>20.100000000000001</v>
          </cell>
          <cell r="U62">
            <v>26.8</v>
          </cell>
          <cell r="V62">
            <v>33.557625000000002</v>
          </cell>
          <cell r="X62">
            <v>20.100000000000001</v>
          </cell>
          <cell r="Y62">
            <v>20.100000000000001</v>
          </cell>
          <cell r="AA62">
            <v>33.557625000000002</v>
          </cell>
          <cell r="AB62">
            <v>34.403726174496633</v>
          </cell>
          <cell r="AD62">
            <v>55.266154999999998</v>
          </cell>
          <cell r="AE62">
            <v>56.216775000000005</v>
          </cell>
        </row>
        <row r="63">
          <cell r="A63" t="str">
            <v>Project loans</v>
          </cell>
          <cell r="B63" t="str">
            <v xml:space="preserve">          Prêts projets</v>
          </cell>
          <cell r="C63">
            <v>18.2</v>
          </cell>
          <cell r="D63">
            <v>20.8</v>
          </cell>
          <cell r="F63">
            <v>36.4</v>
          </cell>
          <cell r="G63">
            <v>0</v>
          </cell>
          <cell r="I63">
            <v>59.15</v>
          </cell>
          <cell r="J63">
            <v>0</v>
          </cell>
          <cell r="L63">
            <v>91</v>
          </cell>
          <cell r="M63">
            <v>328.41336398937739</v>
          </cell>
          <cell r="O63">
            <v>21.8</v>
          </cell>
          <cell r="P63">
            <v>19.324999999999999</v>
          </cell>
          <cell r="R63">
            <v>37.299999999999997</v>
          </cell>
          <cell r="S63">
            <v>37.299999999999997</v>
          </cell>
          <cell r="U63">
            <v>43.6</v>
          </cell>
          <cell r="V63">
            <v>48.515999999999998</v>
          </cell>
          <cell r="X63">
            <v>67.7</v>
          </cell>
          <cell r="Y63">
            <v>67.7</v>
          </cell>
          <cell r="AA63">
            <v>66.295000000000002</v>
          </cell>
          <cell r="AB63">
            <v>95.291250000000005</v>
          </cell>
          <cell r="AD63">
            <v>93.3</v>
          </cell>
          <cell r="AE63">
            <v>147.17499999999998</v>
          </cell>
        </row>
        <row r="64">
          <cell r="A64" t="str">
            <v>Amortization due</v>
          </cell>
          <cell r="B64" t="str">
            <v xml:space="preserve">      Amortissement</v>
          </cell>
          <cell r="C64">
            <v>-13.1</v>
          </cell>
          <cell r="D64">
            <v>-14.7</v>
          </cell>
          <cell r="F64">
            <v>-30.4</v>
          </cell>
          <cell r="G64">
            <v>0</v>
          </cell>
          <cell r="I64">
            <v>-44.7</v>
          </cell>
          <cell r="J64">
            <v>0</v>
          </cell>
          <cell r="L64">
            <v>-65.5</v>
          </cell>
          <cell r="M64">
            <v>-133.79174559669195</v>
          </cell>
          <cell r="O64">
            <v>-13.6</v>
          </cell>
          <cell r="P64">
            <v>-12.4</v>
          </cell>
          <cell r="R64">
            <v>-9.8000000000000007</v>
          </cell>
          <cell r="S64">
            <v>-9.8000000000000007</v>
          </cell>
          <cell r="U64">
            <v>-37.1</v>
          </cell>
          <cell r="V64">
            <v>-35.700000000000003</v>
          </cell>
          <cell r="X64">
            <v>-30.2</v>
          </cell>
          <cell r="Y64">
            <v>-30.2</v>
          </cell>
          <cell r="AA64">
            <v>-49.4</v>
          </cell>
          <cell r="AB64">
            <v>-51.1</v>
          </cell>
          <cell r="AD64">
            <v>-127.137</v>
          </cell>
          <cell r="AE64">
            <v>-129.67816999999999</v>
          </cell>
        </row>
        <row r="65">
          <cell r="A65" t="str">
            <v>Debt relief and HIPC Initiative assistance  7/</v>
          </cell>
          <cell r="B65" t="str">
            <v xml:space="preserve">      Service différé (Club de Paris) et assistance PPTE 5/</v>
          </cell>
          <cell r="C65">
            <v>6.9099900000000005</v>
          </cell>
          <cell r="D65">
            <v>6.8</v>
          </cell>
          <cell r="F65">
            <v>12.179561000000001</v>
          </cell>
          <cell r="G65">
            <v>256.2021076743315</v>
          </cell>
          <cell r="I65">
            <v>19.189551000000002</v>
          </cell>
          <cell r="J65">
            <v>0</v>
          </cell>
          <cell r="L65">
            <v>24.723914685170591</v>
          </cell>
          <cell r="M65">
            <v>18.207674861666732</v>
          </cell>
          <cell r="O65">
            <v>4.8</v>
          </cell>
          <cell r="P65">
            <v>6.2</v>
          </cell>
          <cell r="R65">
            <v>7.1</v>
          </cell>
          <cell r="S65">
            <v>7.1</v>
          </cell>
          <cell r="U65">
            <v>19.399999999999999</v>
          </cell>
          <cell r="V65">
            <v>25.1</v>
          </cell>
          <cell r="X65">
            <v>22</v>
          </cell>
          <cell r="Y65">
            <v>22</v>
          </cell>
          <cell r="AA65">
            <v>29.6</v>
          </cell>
          <cell r="AB65">
            <v>26.9</v>
          </cell>
          <cell r="AD65">
            <v>105.71971649110324</v>
          </cell>
          <cell r="AE65">
            <v>112.4498794980918</v>
          </cell>
        </row>
        <row r="66">
          <cell r="A66" t="str">
            <v>T-bills and bonds issued in WAEMU</v>
          </cell>
          <cell r="B66" t="str">
            <v xml:space="preserve"> Bons du Trésor émis dans l'UEMOA</v>
          </cell>
          <cell r="C66">
            <v>0</v>
          </cell>
          <cell r="D66">
            <v>0</v>
          </cell>
          <cell r="F66">
            <v>0</v>
          </cell>
          <cell r="G66">
            <v>0</v>
          </cell>
          <cell r="I66">
            <v>0</v>
          </cell>
          <cell r="J66">
            <v>0</v>
          </cell>
          <cell r="L66">
            <v>0</v>
          </cell>
          <cell r="M66" t="e">
            <v>#REF!</v>
          </cell>
          <cell r="O66">
            <v>-4</v>
          </cell>
          <cell r="P66">
            <v>-5.7</v>
          </cell>
          <cell r="R66">
            <v>-5.7</v>
          </cell>
          <cell r="S66">
            <v>-5.7</v>
          </cell>
          <cell r="U66">
            <v>-4</v>
          </cell>
          <cell r="V66">
            <v>5.3</v>
          </cell>
          <cell r="X66">
            <v>-5.7</v>
          </cell>
          <cell r="Y66">
            <v>-5.7</v>
          </cell>
          <cell r="AA66">
            <v>12.1</v>
          </cell>
          <cell r="AB66">
            <v>12.1</v>
          </cell>
          <cell r="AD66">
            <v>12.1</v>
          </cell>
          <cell r="AE66">
            <v>12.1</v>
          </cell>
        </row>
        <row r="68">
          <cell r="A68" t="str">
            <v>Domestic financing</v>
          </cell>
          <cell r="B68" t="str">
            <v xml:space="preserve">   Financement intérieur</v>
          </cell>
          <cell r="C68">
            <v>-11.879990000000003</v>
          </cell>
          <cell r="D68">
            <v>-38.546999999999997</v>
          </cell>
          <cell r="F68">
            <v>-39.516502073969157</v>
          </cell>
          <cell r="G68">
            <v>0</v>
          </cell>
          <cell r="I68">
            <v>-41.574317668417905</v>
          </cell>
          <cell r="J68">
            <v>0</v>
          </cell>
          <cell r="L68">
            <v>-19.097999999999999</v>
          </cell>
          <cell r="M68">
            <v>0</v>
          </cell>
          <cell r="O68">
            <v>-3.3</v>
          </cell>
          <cell r="P68">
            <v>-28.408194447421902</v>
          </cell>
          <cell r="R68">
            <v>-32.783999999999992</v>
          </cell>
          <cell r="S68">
            <v>-66.285999999999959</v>
          </cell>
          <cell r="U68">
            <v>-26.1</v>
          </cell>
          <cell r="V68">
            <v>-25.639116595276199</v>
          </cell>
          <cell r="X68">
            <v>-111.73</v>
          </cell>
          <cell r="Y68">
            <v>-99.531999999999982</v>
          </cell>
          <cell r="AA68">
            <v>-28.161306025186001</v>
          </cell>
          <cell r="AB68">
            <v>-18.181306025186018</v>
          </cell>
          <cell r="AD68">
            <v>-11.821764538400489</v>
          </cell>
          <cell r="AE68">
            <v>-24.140510992898758</v>
          </cell>
        </row>
        <row r="69">
          <cell r="A69" t="str">
            <v xml:space="preserve">Banking system  </v>
          </cell>
          <cell r="B69" t="str">
            <v xml:space="preserve">      Financement bancaire  6/</v>
          </cell>
          <cell r="C69">
            <v>7.8200099999999955</v>
          </cell>
          <cell r="D69">
            <v>-29.6</v>
          </cell>
          <cell r="F69">
            <v>-15.216502073969158</v>
          </cell>
          <cell r="G69">
            <v>45.5</v>
          </cell>
          <cell r="I69">
            <v>-14.674317668417908</v>
          </cell>
          <cell r="J69">
            <v>0</v>
          </cell>
          <cell r="L69">
            <v>-2.4979999999999993</v>
          </cell>
          <cell r="M69">
            <v>0</v>
          </cell>
          <cell r="O69">
            <v>3.9</v>
          </cell>
          <cell r="P69">
            <v>-16.0939087331362</v>
          </cell>
          <cell r="R69">
            <v>2.600000000000005</v>
          </cell>
          <cell r="S69">
            <v>-9.0849999999999955</v>
          </cell>
          <cell r="U69">
            <v>-18.3</v>
          </cell>
          <cell r="V69">
            <v>-24.510545166704784</v>
          </cell>
          <cell r="X69">
            <v>-81</v>
          </cell>
          <cell r="Y69">
            <v>-79.8</v>
          </cell>
          <cell r="AA69">
            <v>-27.275591739471729</v>
          </cell>
          <cell r="AB69">
            <v>-22.595591739471729</v>
          </cell>
          <cell r="AD69">
            <v>2.4782354615995104</v>
          </cell>
          <cell r="AE69">
            <v>-26.440510992898759</v>
          </cell>
        </row>
        <row r="70">
          <cell r="A70" t="str">
            <v>Of which:  T-bills and bonds</v>
          </cell>
          <cell r="B70" t="str">
            <v>Emissions de Bons du Trésor</v>
          </cell>
          <cell r="C70">
            <v>0</v>
          </cell>
          <cell r="D70">
            <v>0</v>
          </cell>
          <cell r="F70">
            <v>0</v>
          </cell>
          <cell r="G70">
            <v>-23.304545220978259</v>
          </cell>
          <cell r="I70">
            <v>23.001999999999999</v>
          </cell>
          <cell r="J70">
            <v>0</v>
          </cell>
          <cell r="L70">
            <v>23.001999999999999</v>
          </cell>
          <cell r="M70">
            <v>0</v>
          </cell>
          <cell r="O70">
            <v>-7.5</v>
          </cell>
          <cell r="P70">
            <v>-16.95</v>
          </cell>
          <cell r="R70">
            <v>-17</v>
          </cell>
          <cell r="S70">
            <v>-17</v>
          </cell>
          <cell r="U70">
            <v>-7.5</v>
          </cell>
          <cell r="V70">
            <v>16.05</v>
          </cell>
          <cell r="X70">
            <v>-17</v>
          </cell>
          <cell r="Y70">
            <v>-17</v>
          </cell>
          <cell r="AA70">
            <v>36.6</v>
          </cell>
          <cell r="AB70">
            <v>36.6</v>
          </cell>
          <cell r="AD70">
            <v>36.6</v>
          </cell>
          <cell r="AE70">
            <v>40.200000000000003</v>
          </cell>
        </row>
        <row r="71">
          <cell r="A71" t="str">
            <v xml:space="preserve">Nonbank financing </v>
          </cell>
          <cell r="B71" t="str">
            <v xml:space="preserve">      Financement non-bancaire</v>
          </cell>
          <cell r="C71">
            <v>-19.7</v>
          </cell>
          <cell r="D71">
            <v>-8.9469999999999992</v>
          </cell>
          <cell r="F71">
            <v>-24.3</v>
          </cell>
          <cell r="G71">
            <v>1.7830000000000297</v>
          </cell>
          <cell r="I71">
            <v>-26.9</v>
          </cell>
          <cell r="J71">
            <v>0</v>
          </cell>
          <cell r="L71">
            <v>-16.600000000000001</v>
          </cell>
          <cell r="M71">
            <v>0</v>
          </cell>
          <cell r="O71">
            <v>-7.2</v>
          </cell>
          <cell r="P71">
            <v>-12.314285714285699</v>
          </cell>
          <cell r="R71">
            <v>-35.383999999999993</v>
          </cell>
          <cell r="S71">
            <v>-58.606000000000002</v>
          </cell>
          <cell r="U71">
            <v>-7.8</v>
          </cell>
          <cell r="V71">
            <v>-1.1285714285714299</v>
          </cell>
          <cell r="X71">
            <v>-30.73</v>
          </cell>
          <cell r="Y71">
            <v>-19.731999999999992</v>
          </cell>
          <cell r="AA71">
            <v>-0.88571428571430033</v>
          </cell>
          <cell r="AB71">
            <v>4.4142857142857128</v>
          </cell>
          <cell r="AD71">
            <v>-14.3</v>
          </cell>
          <cell r="AE71">
            <v>2.2999999999999998</v>
          </cell>
        </row>
        <row r="72">
          <cell r="A72" t="str">
            <v>Of which: privatization receipts</v>
          </cell>
          <cell r="B72" t="str">
            <v xml:space="preserve">         Dont: recettes de privatisation </v>
          </cell>
          <cell r="C72">
            <v>0</v>
          </cell>
          <cell r="D72">
            <v>0</v>
          </cell>
          <cell r="F72">
            <v>0</v>
          </cell>
          <cell r="G72">
            <v>0</v>
          </cell>
          <cell r="I72">
            <v>1.1000000000000001</v>
          </cell>
          <cell r="J72">
            <v>0</v>
          </cell>
          <cell r="L72">
            <v>1.1000000000000001</v>
          </cell>
          <cell r="M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  <cell r="U72">
            <v>0</v>
          </cell>
          <cell r="V72">
            <v>0</v>
          </cell>
          <cell r="X72">
            <v>5.3</v>
          </cell>
          <cell r="Y72">
            <v>5.3</v>
          </cell>
          <cell r="AA72">
            <v>1.1000000000000001</v>
          </cell>
          <cell r="AB72">
            <v>6.4</v>
          </cell>
          <cell r="AD72">
            <v>1.1000000000000001</v>
          </cell>
          <cell r="AE72">
            <v>6.4</v>
          </cell>
        </row>
        <row r="73">
          <cell r="A73" t="str">
            <v xml:space="preserve">   correspondents' accounts</v>
          </cell>
          <cell r="S73">
            <v>-34.907000000000004</v>
          </cell>
          <cell r="Y73">
            <v>12.198000000000008</v>
          </cell>
          <cell r="AB73">
            <v>0</v>
          </cell>
          <cell r="AE73">
            <v>0</v>
          </cell>
        </row>
        <row r="74">
          <cell r="R74">
            <v>-35.384</v>
          </cell>
        </row>
        <row r="75">
          <cell r="A75" t="str">
            <v>Errors and omissions</v>
          </cell>
          <cell r="B75" t="str">
            <v xml:space="preserve">   Erreurs et omissions</v>
          </cell>
          <cell r="C75">
            <v>0</v>
          </cell>
          <cell r="D75">
            <v>7.0112000000000343</v>
          </cell>
          <cell r="F75">
            <v>0</v>
          </cell>
          <cell r="G75">
            <v>0</v>
          </cell>
          <cell r="I75">
            <v>0</v>
          </cell>
          <cell r="J75">
            <v>0</v>
          </cell>
          <cell r="L75">
            <v>0</v>
          </cell>
          <cell r="M75">
            <v>0</v>
          </cell>
          <cell r="O75">
            <v>0</v>
          </cell>
          <cell r="P75">
            <v>0</v>
          </cell>
          <cell r="R75">
            <v>1.6000000000000005</v>
          </cell>
          <cell r="S75">
            <v>0</v>
          </cell>
          <cell r="U75">
            <v>0</v>
          </cell>
          <cell r="V75">
            <v>0</v>
          </cell>
          <cell r="X75">
            <v>0.8</v>
          </cell>
          <cell r="Y75">
            <v>0.8</v>
          </cell>
          <cell r="AA75">
            <v>0</v>
          </cell>
          <cell r="AB75">
            <v>0</v>
          </cell>
          <cell r="AD75">
            <v>-0.04</v>
          </cell>
          <cell r="AE75">
            <v>0</v>
          </cell>
        </row>
        <row r="76">
          <cell r="A76" t="str">
            <v xml:space="preserve">Financing gap </v>
          </cell>
          <cell r="B76" t="str">
            <v xml:space="preserve">   Ecart de financement 7/</v>
          </cell>
          <cell r="C76">
            <v>0</v>
          </cell>
          <cell r="D76">
            <v>0</v>
          </cell>
          <cell r="F76">
            <v>3.0119410739691128</v>
          </cell>
          <cell r="G76">
            <v>0</v>
          </cell>
          <cell r="I76">
            <v>3.0119410739691128</v>
          </cell>
          <cell r="J76">
            <v>0</v>
          </cell>
          <cell r="L76">
            <v>19.904146341463473</v>
          </cell>
          <cell r="M76">
            <v>0</v>
          </cell>
          <cell r="O76">
            <v>0</v>
          </cell>
          <cell r="P76">
            <v>-3.1579851721893704E-2</v>
          </cell>
          <cell r="R76">
            <v>-0.19499999999996387</v>
          </cell>
          <cell r="S76">
            <v>0</v>
          </cell>
          <cell r="U76">
            <v>0</v>
          </cell>
          <cell r="V76">
            <v>-3.4274904276202278E-2</v>
          </cell>
          <cell r="X76">
            <v>3.6000000000097954E-2</v>
          </cell>
          <cell r="Y76">
            <v>3.6000000000083743E-2</v>
          </cell>
          <cell r="AA76">
            <v>2.0829560226331978E-3</v>
          </cell>
          <cell r="AB76">
            <v>0</v>
          </cell>
          <cell r="AD76">
            <v>3.5793024215308833E-2</v>
          </cell>
          <cell r="AE76">
            <v>0</v>
          </cell>
        </row>
        <row r="78">
          <cell r="A78" t="str">
            <v>Memorandum items:</v>
          </cell>
          <cell r="B78" t="str">
            <v>Pour mémoire:</v>
          </cell>
        </row>
        <row r="79">
          <cell r="A79" t="str">
            <v>Airport travel tax earmarked for new airport  (RDIA)</v>
          </cell>
          <cell r="AE79">
            <v>11.52748436175</v>
          </cell>
        </row>
        <row r="80">
          <cell r="A80" t="str">
            <v xml:space="preserve">Total HIPC spending </v>
          </cell>
          <cell r="B80" t="str">
            <v>Depenses PPTE programmée</v>
          </cell>
          <cell r="C80">
            <v>1.54</v>
          </cell>
          <cell r="D80">
            <v>1.4209999999999998</v>
          </cell>
          <cell r="F80">
            <v>3.08</v>
          </cell>
          <cell r="G80">
            <v>0</v>
          </cell>
          <cell r="I80">
            <v>12.341326695854569</v>
          </cell>
          <cell r="J80">
            <v>0</v>
          </cell>
          <cell r="L80">
            <v>32.423914685170594</v>
          </cell>
          <cell r="M80">
            <v>36.9</v>
          </cell>
          <cell r="O80">
            <v>2</v>
          </cell>
          <cell r="P80">
            <v>5.9</v>
          </cell>
          <cell r="R80">
            <v>6.8000000000000007</v>
          </cell>
          <cell r="S80">
            <v>6.8000000000000007</v>
          </cell>
          <cell r="U80">
            <v>4</v>
          </cell>
          <cell r="V80">
            <v>27.5</v>
          </cell>
          <cell r="X80">
            <v>18.5</v>
          </cell>
          <cell r="Y80">
            <v>18.5</v>
          </cell>
          <cell r="AA80">
            <v>34.299999999999997</v>
          </cell>
          <cell r="AB80">
            <v>34.299999999999997</v>
          </cell>
          <cell r="AD80">
            <v>59.6</v>
          </cell>
          <cell r="AE80">
            <v>69.049879498091798</v>
          </cell>
        </row>
        <row r="81">
          <cell r="A81" t="str">
            <v>Basic fiscal balance (WAEMU definition) 8/</v>
          </cell>
          <cell r="P81">
            <v>7.5664992991437998</v>
          </cell>
          <cell r="R81">
            <v>19.678999999999974</v>
          </cell>
          <cell r="S81">
            <v>54.585999999999977</v>
          </cell>
          <cell r="U81">
            <v>18.400000000000034</v>
          </cell>
          <cell r="V81">
            <v>-10.259433500447528</v>
          </cell>
          <cell r="X81">
            <v>99.793999999999912</v>
          </cell>
          <cell r="Y81">
            <v>87.595999999999904</v>
          </cell>
          <cell r="AA81">
            <v>-8.7684019308366032</v>
          </cell>
          <cell r="AB81">
            <v>5.9306863056085604</v>
          </cell>
          <cell r="AD81">
            <v>-48.922899976918075</v>
          </cell>
          <cell r="AE81">
            <v>-38.403898238771148</v>
          </cell>
        </row>
        <row r="82">
          <cell r="A82" t="str">
            <v>Banking deposits without counterpart in the fiscal accounts</v>
          </cell>
          <cell r="S82">
            <v>11.685</v>
          </cell>
          <cell r="Y82">
            <v>-1.2000000000000002</v>
          </cell>
          <cell r="AB82">
            <v>0</v>
          </cell>
        </row>
        <row r="85">
          <cell r="A85" t="str">
            <v xml:space="preserve">  Sources:  Senegalese authorities; and staff estimates and projections.</v>
          </cell>
          <cell r="B85" t="str">
            <v>Sources: Autorités sénégalaises; et estimations et projections des services du FMI</v>
          </cell>
        </row>
        <row r="87">
          <cell r="A87" t="str">
            <v xml:space="preserve">1/ Starting from 2003, interest due on domestic debt is gross and interest on deposits from deposits in the Central Bank </v>
          </cell>
          <cell r="B87" t="str">
            <v>1/ A partir de 2003, l'intérêt dû sur la dette intérieure est un intérêt débiteur brut, et les intérêts créditeurs sur les dépôts auprès de la Banque</v>
          </cell>
        </row>
        <row r="88">
          <cell r="A88" t="str">
            <v>are recorded in non tax revenues.</v>
          </cell>
        </row>
        <row r="89">
          <cell r="A89" t="str">
            <v xml:space="preserve">2/ The external debt-service figures include all debt directly contracted by the government and part of the government-guaranteed </v>
          </cell>
          <cell r="B89" t="str">
            <v>Centrale sont inclus dans les recettes non-fiscales.</v>
          </cell>
        </row>
        <row r="90">
          <cell r="A90" t="str">
            <v xml:space="preserve">debt serviced by the budget. </v>
          </cell>
        </row>
        <row r="91">
          <cell r="A91" t="str">
            <v>3/ Sources of foreign financing are grants, loans, and uses of the proceeds received from Taiwan Province of China.</v>
          </cell>
          <cell r="B91" t="str">
            <v>2/ Les chiffres du service de la dette extérieure incluent le service sur toute la dette contractée directement par le gouvernement et la partie du</v>
          </cell>
        </row>
        <row r="93">
          <cell r="A93" t="str">
            <v>1/ Staff Report for the Article IV consultation and the second review (EBS/05/28; February 16, 2005).</v>
          </cell>
        </row>
        <row r="94">
          <cell r="A94" t="str">
            <v>2/ Before methodological changes presented in box 1 of the Memorandum of Economic and Financial Policies.</v>
          </cell>
        </row>
        <row r="95">
          <cell r="A95" t="str">
            <v>3/ Incorporates methodological changes presented in box 1 of the Memorandum of Economic and Financial Policies.</v>
          </cell>
        </row>
        <row r="96">
          <cell r="A96" t="str">
            <v>4/ Local governments,  autonomous public sector entities (e.g. hospitals, universities), and  the civil servants' pension fund  (FNR).</v>
          </cell>
        </row>
        <row r="97">
          <cell r="A97" t="str">
            <v>5/ Defined as total revenue and grants minus total expenditure and net lending, excluding interest expenditure.</v>
          </cell>
        </row>
        <row r="98">
          <cell r="A98" t="str">
            <v>6/ Defined as total revenue minus total expenditure and net lending, excluding externally financed capital expenditure, on-lending, cost of structural reforms and HIPC expenditure.</v>
          </cell>
          <cell r="B98" t="str">
            <v xml:space="preserve">service de la dette garantie par le gouvernement exécutée par le Budget. </v>
          </cell>
        </row>
        <row r="99">
          <cell r="A99" t="str">
            <v xml:space="preserve">7/ Includes debt relief by Kuwait on  KWD 30 million (CFAF 52 billion) loan principal repayment. </v>
          </cell>
        </row>
        <row r="100">
          <cell r="A100" t="str">
            <v>8/ Defined as total revenue minus total expenditure and net lending, excluding externally financed capital expenditure, and on-lending.</v>
          </cell>
          <cell r="B100">
            <v>38639.481934837961</v>
          </cell>
        </row>
      </sheetData>
      <sheetData sheetId="3" refreshError="1"/>
      <sheetData sheetId="4" refreshError="1"/>
    </sheetDataSet>
  </externalBook>
</externalLink>
</file>

<file path=xl/externalLinks/externalLink117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"/>
      <sheetName val="OUT"/>
      <sheetName val="MON"/>
      <sheetName val="Discount rate"/>
      <sheetName val="T7"/>
      <sheetName val="PNG"/>
      <sheetName val="monetary survey"/>
      <sheetName val="BCEAO"/>
      <sheetName val="Commercial Banks"/>
      <sheetName val="required reserve ratio"/>
      <sheetName val="PNG-TOFE"/>
      <sheetName val="Interest rates"/>
      <sheetName val="Money Market Interest rate"/>
      <sheetName val="WE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Senegal: Monetary Survey, 2004–26</v>
          </cell>
        </row>
        <row r="5">
          <cell r="B5">
            <v>1993</v>
          </cell>
          <cell r="C5">
            <v>1994</v>
          </cell>
          <cell r="D5">
            <v>1995</v>
          </cell>
          <cell r="E5">
            <v>1996</v>
          </cell>
          <cell r="F5" t="str">
            <v xml:space="preserve">        1997</v>
          </cell>
          <cell r="G5" t="str">
            <v>1998</v>
          </cell>
          <cell r="H5">
            <v>1999</v>
          </cell>
          <cell r="I5">
            <v>2000</v>
          </cell>
          <cell r="J5" t="str">
            <v>2001</v>
          </cell>
          <cell r="K5" t="str">
            <v>2002 June</v>
          </cell>
          <cell r="L5">
            <v>2002</v>
          </cell>
          <cell r="P5">
            <v>2003</v>
          </cell>
          <cell r="W5">
            <v>2004</v>
          </cell>
          <cell r="AH5">
            <v>2005</v>
          </cell>
          <cell r="AS5">
            <v>2006</v>
          </cell>
          <cell r="AV5">
            <v>2006</v>
          </cell>
        </row>
        <row r="6">
          <cell r="K6" t="str">
            <v>Est.</v>
          </cell>
          <cell r="L6" t="str">
            <v>(EBS/02/50)</v>
          </cell>
          <cell r="M6" t="str">
            <v xml:space="preserve">Est. 1/ </v>
          </cell>
          <cell r="P6" t="str">
            <v>June</v>
          </cell>
          <cell r="Q6" t="str">
            <v>Sept.</v>
          </cell>
          <cell r="R6" t="str">
            <v>EBS/03/49 1/</v>
          </cell>
          <cell r="S6" t="str">
            <v>EBS/04/9 2/</v>
          </cell>
          <cell r="T6" t="str">
            <v>EBS/04/63 1/</v>
          </cell>
          <cell r="W6" t="str">
            <v>Prog. 1/</v>
          </cell>
          <cell r="X6" t="str">
            <v>EBS/04/9 2/</v>
          </cell>
          <cell r="Z6" t="str">
            <v>June</v>
          </cell>
          <cell r="AA6" t="str">
            <v>Sept</v>
          </cell>
          <cell r="AC6" t="str">
            <v>Target 1/</v>
          </cell>
          <cell r="AD6" t="str">
            <v>Proj. 1/</v>
          </cell>
          <cell r="AE6" t="str">
            <v>Brief</v>
          </cell>
          <cell r="AH6" t="str">
            <v>EBS/03/49</v>
          </cell>
          <cell r="AI6" t="str">
            <v>EBS/04/9 2/</v>
          </cell>
          <cell r="AJ6" t="str">
            <v>EBS/04/63 1/</v>
          </cell>
          <cell r="AK6" t="str">
            <v>Sept.</v>
          </cell>
          <cell r="AL6" t="str">
            <v>Prog. 1/</v>
          </cell>
          <cell r="AM6" t="str">
            <v>Brief</v>
          </cell>
          <cell r="AN6" t="str">
            <v>Rev. pr. 0605</v>
          </cell>
          <cell r="AO6" t="str">
            <v>EBS/05/203</v>
          </cell>
          <cell r="AP6" t="str">
            <v>Brief</v>
          </cell>
          <cell r="AQ6" t="str">
            <v>Est.</v>
          </cell>
          <cell r="AS6" t="str">
            <v>Proj. 1/</v>
          </cell>
          <cell r="AT6" t="str">
            <v>Brief</v>
          </cell>
          <cell r="AU6" t="str">
            <v>Rev. pr. 0605</v>
          </cell>
          <cell r="AV6" t="str">
            <v>EBS/05/203</v>
          </cell>
          <cell r="AW6" t="str">
            <v>Brief</v>
          </cell>
          <cell r="AX6" t="str">
            <v>Proj.</v>
          </cell>
        </row>
        <row r="7">
          <cell r="K7">
            <v>37508</v>
          </cell>
          <cell r="Z7" t="str">
            <v>Est.</v>
          </cell>
          <cell r="AA7" t="str">
            <v>Est.</v>
          </cell>
        </row>
        <row r="9">
          <cell r="I9" t="str">
            <v>(In billions of CFA francs)</v>
          </cell>
          <cell r="J9" t="str">
            <v>(In billions of CFA francs)</v>
          </cell>
        </row>
        <row r="11">
          <cell r="A11" t="str">
            <v xml:space="preserve">Net foreign assets </v>
          </cell>
          <cell r="B11">
            <v>-314.09999999999997</v>
          </cell>
          <cell r="C11">
            <v>-155.29999999999998</v>
          </cell>
          <cell r="D11">
            <v>-105.09999999999994</v>
          </cell>
          <cell r="E11">
            <v>-70.200000000000017</v>
          </cell>
          <cell r="F11">
            <v>15.600000000000009</v>
          </cell>
          <cell r="G11">
            <v>51.400000000000006</v>
          </cell>
          <cell r="H11">
            <v>104.00000000000001</v>
          </cell>
          <cell r="I11">
            <v>88.699999999999974</v>
          </cell>
          <cell r="J11">
            <v>169.60000000000005</v>
          </cell>
          <cell r="K11">
            <v>181.00000000000006</v>
          </cell>
          <cell r="L11">
            <v>198.48826581853092</v>
          </cell>
          <cell r="M11">
            <v>279.5</v>
          </cell>
          <cell r="N11">
            <v>296.79999999999995</v>
          </cell>
          <cell r="O11">
            <v>296.8</v>
          </cell>
          <cell r="P11">
            <v>285.39999999999998</v>
          </cell>
          <cell r="Q11">
            <v>333.1</v>
          </cell>
          <cell r="R11">
            <v>309.92899999999997</v>
          </cell>
          <cell r="S11">
            <v>312.03290630322374</v>
          </cell>
          <cell r="T11">
            <v>353.3</v>
          </cell>
          <cell r="U11">
            <v>550.79999999999995</v>
          </cell>
          <cell r="W11">
            <v>379.97248813671615</v>
          </cell>
          <cell r="X11">
            <v>380.31144449245608</v>
          </cell>
          <cell r="Z11">
            <v>418.98736267234403</v>
          </cell>
          <cell r="AA11">
            <v>0</v>
          </cell>
          <cell r="AC11">
            <v>418.98736267234403</v>
          </cell>
          <cell r="AD11">
            <v>457.48250022739984</v>
          </cell>
          <cell r="AE11">
            <v>529.5</v>
          </cell>
          <cell r="AF11">
            <v>676.3</v>
          </cell>
          <cell r="AH11">
            <v>429.7</v>
          </cell>
          <cell r="AI11">
            <v>414.07982971851504</v>
          </cell>
          <cell r="AJ11">
            <v>450.49953826380687</v>
          </cell>
          <cell r="AK11">
            <v>711.7</v>
          </cell>
          <cell r="AL11">
            <v>513.24276517575743</v>
          </cell>
          <cell r="AM11">
            <v>618.4426986166477</v>
          </cell>
          <cell r="AN11">
            <v>594.76131105793888</v>
          </cell>
          <cell r="AO11">
            <v>739.23662301326476</v>
          </cell>
          <cell r="AP11">
            <v>712.3</v>
          </cell>
          <cell r="AQ11">
            <v>659.59999999999991</v>
          </cell>
          <cell r="AS11">
            <v>540.52898575938002</v>
          </cell>
          <cell r="AT11">
            <v>705.78826967112195</v>
          </cell>
          <cell r="AU11">
            <v>679.86323778937435</v>
          </cell>
          <cell r="AV11">
            <v>783.2206238742524</v>
          </cell>
          <cell r="AW11">
            <v>817.40579876040988</v>
          </cell>
          <cell r="AX11">
            <v>732.77747331260605</v>
          </cell>
        </row>
        <row r="12">
          <cell r="A12" t="str">
            <v>Central Bank of West African States (BCEAO)</v>
          </cell>
          <cell r="B12">
            <v>-300.39999999999998</v>
          </cell>
          <cell r="C12">
            <v>-168.1</v>
          </cell>
          <cell r="D12">
            <v>-126.09999999999994</v>
          </cell>
          <cell r="E12">
            <v>-98.000000000000028</v>
          </cell>
          <cell r="F12">
            <v>-21.099999999999994</v>
          </cell>
          <cell r="G12">
            <v>-6.5</v>
          </cell>
          <cell r="H12">
            <v>13.600000000000023</v>
          </cell>
          <cell r="I12">
            <v>-5.6000000000000227</v>
          </cell>
          <cell r="J12">
            <v>66.700000000000045</v>
          </cell>
          <cell r="K12">
            <v>78.200000000000045</v>
          </cell>
          <cell r="L12">
            <v>95.5882658185309</v>
          </cell>
          <cell r="M12">
            <v>144.80000000000001</v>
          </cell>
          <cell r="N12">
            <v>137.69999999999999</v>
          </cell>
          <cell r="O12">
            <v>137.69999999999999</v>
          </cell>
          <cell r="P12">
            <v>160.5</v>
          </cell>
          <cell r="Q12">
            <v>204</v>
          </cell>
          <cell r="R12">
            <v>165.8</v>
          </cell>
          <cell r="S12">
            <v>168.84290630322371</v>
          </cell>
          <cell r="T12">
            <v>167.9</v>
          </cell>
          <cell r="U12">
            <v>351.59999999999991</v>
          </cell>
          <cell r="W12">
            <v>225.75445813671618</v>
          </cell>
          <cell r="X12">
            <v>227.0981444924561</v>
          </cell>
          <cell r="Z12">
            <v>227.098362672344</v>
          </cell>
          <cell r="AA12">
            <v>0</v>
          </cell>
          <cell r="AC12">
            <v>227.09836267234402</v>
          </cell>
          <cell r="AD12">
            <v>243.34250022739985</v>
          </cell>
          <cell r="AE12">
            <v>330.3</v>
          </cell>
          <cell r="AF12">
            <v>477.1</v>
          </cell>
          <cell r="AH12">
            <v>264.7</v>
          </cell>
          <cell r="AI12">
            <v>250.14159871851504</v>
          </cell>
          <cell r="AJ12">
            <v>249.01608826380681</v>
          </cell>
          <cell r="AK12">
            <v>508.30000000000007</v>
          </cell>
          <cell r="AL12">
            <v>289.46646517575743</v>
          </cell>
          <cell r="AM12">
            <v>409.28269861664774</v>
          </cell>
          <cell r="AN12">
            <v>385.6013110579388</v>
          </cell>
          <cell r="AO12">
            <v>530.07662301326468</v>
          </cell>
          <cell r="AP12">
            <v>520.1</v>
          </cell>
          <cell r="AQ12">
            <v>486.49999999999989</v>
          </cell>
          <cell r="AS12">
            <v>305.56387075938011</v>
          </cell>
          <cell r="AT12">
            <v>486.1702696711219</v>
          </cell>
          <cell r="AU12">
            <v>460.2452377893743</v>
          </cell>
          <cell r="AV12">
            <v>563.60262387425234</v>
          </cell>
          <cell r="AW12">
            <v>615.59579876040993</v>
          </cell>
          <cell r="AX12">
            <v>551.02247331260605</v>
          </cell>
        </row>
        <row r="13">
          <cell r="A13" t="str">
            <v>Commercial banks</v>
          </cell>
          <cell r="B13">
            <v>-13.7</v>
          </cell>
          <cell r="C13">
            <v>12.800000000000011</v>
          </cell>
          <cell r="D13">
            <v>21</v>
          </cell>
          <cell r="E13">
            <v>27.800000000000004</v>
          </cell>
          <cell r="F13">
            <v>36.700000000000003</v>
          </cell>
          <cell r="G13">
            <v>57.900000000000006</v>
          </cell>
          <cell r="H13">
            <v>90.399999999999991</v>
          </cell>
          <cell r="I13">
            <v>94.3</v>
          </cell>
          <cell r="J13">
            <v>102.9</v>
          </cell>
          <cell r="K13">
            <v>102.8</v>
          </cell>
          <cell r="L13">
            <v>102.9</v>
          </cell>
          <cell r="M13">
            <v>134.69999999999999</v>
          </cell>
          <cell r="N13">
            <v>159.1</v>
          </cell>
          <cell r="O13">
            <v>159.1</v>
          </cell>
          <cell r="P13">
            <v>124.9</v>
          </cell>
          <cell r="Q13">
            <v>129.1</v>
          </cell>
          <cell r="R13">
            <v>144.12899999999999</v>
          </cell>
          <cell r="S13">
            <v>143.19</v>
          </cell>
          <cell r="T13">
            <v>185.4</v>
          </cell>
          <cell r="U13">
            <v>199.20000000000002</v>
          </cell>
          <cell r="W13">
            <v>154.21803</v>
          </cell>
          <cell r="X13">
            <v>153.2133</v>
          </cell>
          <cell r="Z13">
            <v>191.88900000000004</v>
          </cell>
          <cell r="AA13">
            <v>0</v>
          </cell>
          <cell r="AC13">
            <v>191.88900000000004</v>
          </cell>
          <cell r="AD13">
            <v>214.14</v>
          </cell>
          <cell r="AE13">
            <v>199.2</v>
          </cell>
          <cell r="AF13">
            <v>199.2</v>
          </cell>
          <cell r="AH13">
            <v>165</v>
          </cell>
          <cell r="AI13">
            <v>163.938231</v>
          </cell>
          <cell r="AJ13">
            <v>201.48345000000006</v>
          </cell>
          <cell r="AK13">
            <v>203.39999999999998</v>
          </cell>
          <cell r="AL13">
            <v>223.77629999999996</v>
          </cell>
          <cell r="AM13">
            <v>209.16</v>
          </cell>
          <cell r="AN13">
            <v>209.16</v>
          </cell>
          <cell r="AO13">
            <v>209.16</v>
          </cell>
          <cell r="AP13">
            <v>192.2</v>
          </cell>
          <cell r="AQ13">
            <v>173.09999999999997</v>
          </cell>
          <cell r="AS13">
            <v>234.96511499999997</v>
          </cell>
          <cell r="AT13">
            <v>219.61800000000005</v>
          </cell>
          <cell r="AU13">
            <v>219.61800000000005</v>
          </cell>
          <cell r="AV13">
            <v>219.61800000000005</v>
          </cell>
          <cell r="AW13">
            <v>201.81</v>
          </cell>
          <cell r="AX13">
            <v>181.75500000000002</v>
          </cell>
        </row>
        <row r="15">
          <cell r="A15" t="str">
            <v>Net domestic assets</v>
          </cell>
          <cell r="B15">
            <v>628.6</v>
          </cell>
          <cell r="C15">
            <v>602.20000000000005</v>
          </cell>
          <cell r="D15">
            <v>593.09999999999991</v>
          </cell>
          <cell r="E15">
            <v>611.1</v>
          </cell>
          <cell r="F15">
            <v>564.79999999999995</v>
          </cell>
          <cell r="G15">
            <v>578.9</v>
          </cell>
          <cell r="H15">
            <v>610.1</v>
          </cell>
          <cell r="I15">
            <v>701.7</v>
          </cell>
          <cell r="J15">
            <v>735.60000000000014</v>
          </cell>
          <cell r="K15">
            <v>760.5</v>
          </cell>
          <cell r="L15">
            <v>777.20901249368944</v>
          </cell>
          <cell r="M15">
            <v>700.4</v>
          </cell>
          <cell r="N15">
            <v>677.3</v>
          </cell>
          <cell r="O15">
            <v>677.3</v>
          </cell>
          <cell r="P15">
            <v>676.1</v>
          </cell>
          <cell r="Q15">
            <v>676.9</v>
          </cell>
          <cell r="R15">
            <v>756.61044711538455</v>
          </cell>
          <cell r="S15">
            <v>727.80733807794672</v>
          </cell>
          <cell r="T15">
            <v>735.9</v>
          </cell>
          <cell r="U15">
            <v>729.8</v>
          </cell>
          <cell r="W15">
            <v>784.84948858783639</v>
          </cell>
          <cell r="X15">
            <v>749.98855550754433</v>
          </cell>
          <cell r="Z15">
            <v>754.73100844196551</v>
          </cell>
          <cell r="AA15">
            <v>0</v>
          </cell>
          <cell r="AC15">
            <v>754.73100844196551</v>
          </cell>
          <cell r="AD15">
            <v>741.02768037605051</v>
          </cell>
          <cell r="AE15">
            <v>768.7</v>
          </cell>
          <cell r="AF15">
            <v>769.5</v>
          </cell>
          <cell r="AH15">
            <v>835.4</v>
          </cell>
          <cell r="AI15">
            <v>805.42017028148575</v>
          </cell>
          <cell r="AJ15">
            <v>809.92992788379752</v>
          </cell>
          <cell r="AK15">
            <v>781</v>
          </cell>
          <cell r="AL15">
            <v>786.70617265781334</v>
          </cell>
          <cell r="AM15">
            <v>795.23530480484555</v>
          </cell>
          <cell r="AN15">
            <v>800.30749625492172</v>
          </cell>
          <cell r="AO15">
            <v>938.56570388452667</v>
          </cell>
          <cell r="AP15">
            <v>874.8</v>
          </cell>
          <cell r="AQ15">
            <v>893.69999999999993</v>
          </cell>
          <cell r="AS15">
            <v>841.74897981483878</v>
          </cell>
          <cell r="AT15">
            <v>781.95257448743769</v>
          </cell>
          <cell r="AU15">
            <v>883.81591654856015</v>
          </cell>
          <cell r="AV15">
            <v>1078.3979396465854</v>
          </cell>
          <cell r="AW15">
            <v>930.8530743787029</v>
          </cell>
          <cell r="AX15">
            <v>1016.2157293411028</v>
          </cell>
        </row>
        <row r="17">
          <cell r="A17" t="str">
            <v>Net domestic credit</v>
          </cell>
          <cell r="B17">
            <v>661.9</v>
          </cell>
          <cell r="C17">
            <v>638.5</v>
          </cell>
          <cell r="D17">
            <v>643.79999999999995</v>
          </cell>
          <cell r="E17">
            <v>683.80000000000007</v>
          </cell>
          <cell r="F17">
            <v>583.29999999999995</v>
          </cell>
          <cell r="G17">
            <v>621.5</v>
          </cell>
          <cell r="H17">
            <v>674.6</v>
          </cell>
          <cell r="I17">
            <v>785.30000000000007</v>
          </cell>
          <cell r="J17">
            <v>837.40000000000009</v>
          </cell>
          <cell r="K17">
            <v>843</v>
          </cell>
          <cell r="L17">
            <v>877.5090124936894</v>
          </cell>
          <cell r="M17">
            <v>794.2</v>
          </cell>
          <cell r="N17">
            <v>792.9</v>
          </cell>
          <cell r="O17">
            <v>792.9</v>
          </cell>
          <cell r="P17">
            <v>779.9</v>
          </cell>
          <cell r="Q17">
            <v>792.6</v>
          </cell>
          <cell r="R17">
            <v>856.97644711538453</v>
          </cell>
          <cell r="S17">
            <v>859.86300629054801</v>
          </cell>
          <cell r="T17">
            <v>848.3</v>
          </cell>
          <cell r="U17">
            <v>848.8</v>
          </cell>
          <cell r="W17">
            <v>892.24110858783638</v>
          </cell>
          <cell r="X17">
            <v>895.46684538086356</v>
          </cell>
          <cell r="Z17">
            <v>887.72040146574716</v>
          </cell>
          <cell r="AA17">
            <v>0</v>
          </cell>
          <cell r="AC17">
            <v>887.72040146574716</v>
          </cell>
          <cell r="AD17">
            <v>863.23241290619001</v>
          </cell>
          <cell r="AE17">
            <v>881.5</v>
          </cell>
          <cell r="AF17">
            <v>880.9</v>
          </cell>
          <cell r="AH17">
            <v>950.3</v>
          </cell>
          <cell r="AI17">
            <v>960.63298735031788</v>
          </cell>
          <cell r="AJ17">
            <v>953.85664214486928</v>
          </cell>
          <cell r="AK17">
            <v>925.7</v>
          </cell>
          <cell r="AL17">
            <v>913.45662150895294</v>
          </cell>
          <cell r="AM17">
            <v>910.70322069196561</v>
          </cell>
          <cell r="AN17">
            <v>910.97609192939058</v>
          </cell>
          <cell r="AO17">
            <v>1047.3082502600857</v>
          </cell>
          <cell r="AP17">
            <v>988</v>
          </cell>
          <cell r="AQ17">
            <v>1031.8</v>
          </cell>
          <cell r="AS17">
            <v>970.2172065303613</v>
          </cell>
          <cell r="AT17">
            <v>898.53915412361982</v>
          </cell>
          <cell r="AU17">
            <v>995.22356050583744</v>
          </cell>
          <cell r="AV17">
            <v>1187.7880009614541</v>
          </cell>
          <cell r="AW17">
            <v>1045.2036924008362</v>
          </cell>
          <cell r="AX17">
            <v>1163.3857744741406</v>
          </cell>
        </row>
        <row r="18">
          <cell r="A18" t="str">
            <v xml:space="preserve">Net credit to the government </v>
          </cell>
          <cell r="B18">
            <v>406.9</v>
          </cell>
          <cell r="C18">
            <v>360</v>
          </cell>
          <cell r="D18">
            <v>357.1</v>
          </cell>
          <cell r="E18">
            <v>335.6</v>
          </cell>
          <cell r="F18">
            <v>187.29999999999998</v>
          </cell>
          <cell r="G18">
            <v>181.10000000000002</v>
          </cell>
          <cell r="H18">
            <v>188.50000000000003</v>
          </cell>
          <cell r="I18">
            <v>160.20000000000002</v>
          </cell>
          <cell r="J18">
            <v>182.00000000000003</v>
          </cell>
          <cell r="K18">
            <v>165.29999999999998</v>
          </cell>
          <cell r="L18">
            <v>156.17558545045245</v>
          </cell>
          <cell r="M18">
            <v>107.57444711538457</v>
          </cell>
          <cell r="N18">
            <v>106.50000000000001</v>
          </cell>
          <cell r="O18">
            <v>106.5</v>
          </cell>
          <cell r="P18">
            <v>32.1</v>
          </cell>
          <cell r="Q18">
            <v>41.4</v>
          </cell>
          <cell r="R18">
            <v>105.0764471153846</v>
          </cell>
          <cell r="S18">
            <v>113.09630079477837</v>
          </cell>
          <cell r="T18">
            <v>64.3</v>
          </cell>
          <cell r="U18">
            <v>64.199999999999932</v>
          </cell>
          <cell r="W18">
            <v>66.925447115384586</v>
          </cell>
          <cell r="X18">
            <v>85.355656454792026</v>
          </cell>
          <cell r="Z18">
            <v>32.621305291271753</v>
          </cell>
          <cell r="AA18">
            <v>0</v>
          </cell>
          <cell r="AC18">
            <v>32.621305291271753</v>
          </cell>
          <cell r="AD18">
            <v>32.662115965707123</v>
          </cell>
          <cell r="AE18">
            <v>25.2</v>
          </cell>
          <cell r="AF18">
            <v>24.000000000000018</v>
          </cell>
          <cell r="AH18">
            <v>41.7</v>
          </cell>
          <cell r="AI18">
            <v>79.001015245248567</v>
          </cell>
          <cell r="AJ18">
            <v>10.234736479067397</v>
          </cell>
          <cell r="AK18">
            <v>-95.399999999999963</v>
          </cell>
          <cell r="AL18">
            <v>35.140351427306634</v>
          </cell>
          <cell r="AM18">
            <v>-14.122437027366312</v>
          </cell>
          <cell r="AN18">
            <v>-24.19449208966763</v>
          </cell>
          <cell r="AO18">
            <v>6.4907275124627866</v>
          </cell>
          <cell r="AP18">
            <v>-31.5</v>
          </cell>
          <cell r="AQ18">
            <v>-35.200000000000003</v>
          </cell>
          <cell r="AS18">
            <v>23.873834492160846</v>
          </cell>
          <cell r="AT18">
            <v>-81.484615091195309</v>
          </cell>
          <cell r="AU18">
            <v>-16.041863399393844</v>
          </cell>
          <cell r="AV18">
            <v>47.506762732793689</v>
          </cell>
          <cell r="AW18">
            <v>-70.731276492243992</v>
          </cell>
          <cell r="AX18">
            <v>-43.371430980625206</v>
          </cell>
        </row>
        <row r="19">
          <cell r="A19" t="str">
            <v xml:space="preserve">Central bank </v>
          </cell>
          <cell r="B19">
            <v>396.7</v>
          </cell>
          <cell r="C19">
            <v>340.9</v>
          </cell>
          <cell r="D19">
            <v>330.7</v>
          </cell>
          <cell r="E19">
            <v>269.39999999999998</v>
          </cell>
          <cell r="F19">
            <v>152.1</v>
          </cell>
          <cell r="G19">
            <v>158.9</v>
          </cell>
          <cell r="H19">
            <v>174.4</v>
          </cell>
          <cell r="I19">
            <v>201.20000000000002</v>
          </cell>
          <cell r="J19">
            <v>221.00000000000003</v>
          </cell>
          <cell r="K19">
            <v>228</v>
          </cell>
          <cell r="L19">
            <v>212.57558545045242</v>
          </cell>
          <cell r="M19">
            <v>188.77444711538459</v>
          </cell>
          <cell r="N19">
            <v>188.70000000000002</v>
          </cell>
          <cell r="O19">
            <v>188.7</v>
          </cell>
          <cell r="P19">
            <v>133.30000000000001</v>
          </cell>
          <cell r="Q19">
            <v>143.80000000000001</v>
          </cell>
          <cell r="R19">
            <v>177.37444711538461</v>
          </cell>
          <cell r="S19">
            <v>190.59630079477836</v>
          </cell>
          <cell r="T19">
            <v>180.8</v>
          </cell>
          <cell r="U19">
            <v>175.49999999999994</v>
          </cell>
          <cell r="W19">
            <v>141.62344711538461</v>
          </cell>
          <cell r="X19">
            <v>169.82956949827027</v>
          </cell>
          <cell r="Z19">
            <v>159.82130529127176</v>
          </cell>
          <cell r="AA19">
            <v>0</v>
          </cell>
          <cell r="AC19">
            <v>159.82130529127176</v>
          </cell>
          <cell r="AD19">
            <v>138.86211596570715</v>
          </cell>
          <cell r="AE19">
            <v>108.3</v>
          </cell>
          <cell r="AF19">
            <v>107.9</v>
          </cell>
          <cell r="AH19">
            <v>107.3</v>
          </cell>
          <cell r="AI19">
            <v>168.19231959307464</v>
          </cell>
          <cell r="AJ19">
            <v>147.42604082689348</v>
          </cell>
          <cell r="AK19">
            <v>1.4000000000000341</v>
          </cell>
          <cell r="AL19">
            <v>104.74035142730666</v>
          </cell>
          <cell r="AM19">
            <v>32.377562972633683</v>
          </cell>
          <cell r="AN19">
            <v>23.105507910332364</v>
          </cell>
          <cell r="AO19">
            <v>53.79072751246278</v>
          </cell>
          <cell r="AP19">
            <v>83.1</v>
          </cell>
          <cell r="AQ19">
            <v>83.800000000000011</v>
          </cell>
          <cell r="AS19">
            <v>90.712964926943485</v>
          </cell>
          <cell r="AT19">
            <v>-49.984615091195309</v>
          </cell>
          <cell r="AU19">
            <v>16.25813660060615</v>
          </cell>
          <cell r="AV19">
            <v>79.806762732793686</v>
          </cell>
          <cell r="AW19">
            <v>28.868723507756016</v>
          </cell>
          <cell r="AX19">
            <v>60.658569019374809</v>
          </cell>
        </row>
        <row r="20">
          <cell r="A20" t="str">
            <v>Statutory advance</v>
          </cell>
          <cell r="F20">
            <v>66.8</v>
          </cell>
          <cell r="G20">
            <v>70.400000000000006</v>
          </cell>
          <cell r="H20">
            <v>60.7</v>
          </cell>
          <cell r="I20">
            <v>38.9</v>
          </cell>
          <cell r="J20">
            <v>73.5</v>
          </cell>
          <cell r="K20">
            <v>71.5</v>
          </cell>
          <cell r="L20">
            <v>50.9</v>
          </cell>
          <cell r="M20">
            <v>73.5</v>
          </cell>
          <cell r="N20">
            <v>73.5</v>
          </cell>
          <cell r="O20">
            <v>73.5</v>
          </cell>
          <cell r="P20">
            <v>72</v>
          </cell>
          <cell r="R20">
            <v>68.8</v>
          </cell>
          <cell r="S20">
            <v>68.8</v>
          </cell>
          <cell r="T20">
            <v>68.8</v>
          </cell>
          <cell r="U20">
            <v>68.8</v>
          </cell>
          <cell r="W20">
            <v>62.248999999999995</v>
          </cell>
          <cell r="X20">
            <v>62.2</v>
          </cell>
          <cell r="Z20">
            <v>62.2</v>
          </cell>
          <cell r="AA20">
            <v>0</v>
          </cell>
          <cell r="AC20">
            <v>62.2</v>
          </cell>
          <cell r="AD20">
            <v>62.2</v>
          </cell>
          <cell r="AE20">
            <v>62.2</v>
          </cell>
          <cell r="AF20">
            <v>62.2</v>
          </cell>
          <cell r="AH20">
            <v>55.5</v>
          </cell>
          <cell r="AI20">
            <v>55.4</v>
          </cell>
          <cell r="AJ20">
            <v>55.4</v>
          </cell>
          <cell r="AK20">
            <v>57.2</v>
          </cell>
          <cell r="AL20">
            <v>55.4</v>
          </cell>
          <cell r="AM20">
            <v>55.4</v>
          </cell>
          <cell r="AN20">
            <v>55.4</v>
          </cell>
          <cell r="AO20">
            <v>55.4</v>
          </cell>
          <cell r="AP20">
            <v>55.5</v>
          </cell>
          <cell r="AQ20">
            <v>55.5</v>
          </cell>
          <cell r="AS20">
            <v>48.6</v>
          </cell>
          <cell r="AT20">
            <v>48.6</v>
          </cell>
          <cell r="AU20">
            <v>48.6</v>
          </cell>
          <cell r="AV20">
            <v>48.6</v>
          </cell>
          <cell r="AW20">
            <v>48.8</v>
          </cell>
          <cell r="AX20">
            <v>48.5</v>
          </cell>
        </row>
        <row r="21">
          <cell r="A21" t="str">
            <v xml:space="preserve">Use of  IMF credit </v>
          </cell>
          <cell r="F21">
            <v>168</v>
          </cell>
          <cell r="G21">
            <v>160.80000000000001</v>
          </cell>
          <cell r="H21">
            <v>154</v>
          </cell>
          <cell r="I21">
            <v>154.1</v>
          </cell>
          <cell r="J21">
            <v>159.4</v>
          </cell>
          <cell r="K21">
            <v>160.69999999999999</v>
          </cell>
          <cell r="L21">
            <v>151.97558545045243</v>
          </cell>
          <cell r="M21">
            <v>152.1744471153846</v>
          </cell>
          <cell r="N21">
            <v>152.19999999999999</v>
          </cell>
          <cell r="O21">
            <v>152.19999999999999</v>
          </cell>
          <cell r="P21">
            <v>144.9</v>
          </cell>
          <cell r="R21">
            <v>130.6744471153846</v>
          </cell>
          <cell r="S21">
            <v>132.2637023589848</v>
          </cell>
          <cell r="T21">
            <v>133.5</v>
          </cell>
          <cell r="U21">
            <v>133.4</v>
          </cell>
          <cell r="W21">
            <v>104.97444711538459</v>
          </cell>
          <cell r="X21">
            <v>113.61389091307154</v>
          </cell>
          <cell r="Z21">
            <v>115.79112434702773</v>
          </cell>
          <cell r="AA21">
            <v>0</v>
          </cell>
          <cell r="AC21">
            <v>115.79112434702773</v>
          </cell>
          <cell r="AD21">
            <v>110.09479151267041</v>
          </cell>
          <cell r="AE21">
            <v>110.4</v>
          </cell>
          <cell r="AF21">
            <v>110.4</v>
          </cell>
          <cell r="AH21">
            <v>80.5</v>
          </cell>
          <cell r="AI21">
            <v>93.676641007875887</v>
          </cell>
          <cell r="AJ21">
            <v>96.995859882649469</v>
          </cell>
          <cell r="AK21">
            <v>94.5</v>
          </cell>
          <cell r="AL21">
            <v>92.867822833045054</v>
          </cell>
          <cell r="AM21">
            <v>93.167145489044685</v>
          </cell>
          <cell r="AN21">
            <v>92.905507910332389</v>
          </cell>
          <cell r="AO21">
            <v>88.87072751246275</v>
          </cell>
          <cell r="AP21">
            <v>89</v>
          </cell>
          <cell r="AQ21">
            <v>88.9</v>
          </cell>
          <cell r="AS21">
            <v>79.708078138794662</v>
          </cell>
          <cell r="AT21">
            <v>80.021517511268485</v>
          </cell>
          <cell r="AU21">
            <v>79.468136600606172</v>
          </cell>
          <cell r="AV21">
            <v>79.186762732793653</v>
          </cell>
          <cell r="AW21">
            <v>20.758352927184205</v>
          </cell>
          <cell r="AX21">
            <v>13.253762742321896</v>
          </cell>
        </row>
        <row r="22">
          <cell r="A22" t="str">
            <v>Consolidated loans</v>
          </cell>
          <cell r="F22">
            <v>0</v>
          </cell>
          <cell r="G22">
            <v>6</v>
          </cell>
          <cell r="H22">
            <v>5.2</v>
          </cell>
          <cell r="I22">
            <v>4.5</v>
          </cell>
          <cell r="J22">
            <v>8.9</v>
          </cell>
          <cell r="K22">
            <v>8.4</v>
          </cell>
          <cell r="L22">
            <v>7.9</v>
          </cell>
          <cell r="M22">
            <v>7.3</v>
          </cell>
          <cell r="N22">
            <v>7.2</v>
          </cell>
          <cell r="O22">
            <v>7.3</v>
          </cell>
          <cell r="P22">
            <v>7.5</v>
          </cell>
          <cell r="R22">
            <v>5.5</v>
          </cell>
          <cell r="S22">
            <v>5.5</v>
          </cell>
          <cell r="T22">
            <v>6.5</v>
          </cell>
          <cell r="U22">
            <v>6.5</v>
          </cell>
          <cell r="W22">
            <v>3.1</v>
          </cell>
          <cell r="X22">
            <v>3.7</v>
          </cell>
          <cell r="Z22">
            <v>4.7</v>
          </cell>
          <cell r="AA22">
            <v>0</v>
          </cell>
          <cell r="AC22">
            <v>4.7</v>
          </cell>
          <cell r="AD22">
            <v>4.7</v>
          </cell>
          <cell r="AE22">
            <v>4.3</v>
          </cell>
          <cell r="AF22">
            <v>4.3</v>
          </cell>
          <cell r="AH22">
            <v>1.1000000000000001</v>
          </cell>
          <cell r="AI22">
            <v>1.7</v>
          </cell>
          <cell r="AJ22">
            <v>2.7</v>
          </cell>
          <cell r="AK22">
            <v>2.4</v>
          </cell>
          <cell r="AL22">
            <v>2.7</v>
          </cell>
          <cell r="AM22">
            <v>2.2999999999999998</v>
          </cell>
          <cell r="AN22">
            <v>2.2999999999999998</v>
          </cell>
          <cell r="AO22">
            <v>2.2999999999999998</v>
          </cell>
          <cell r="AP22">
            <v>2.4</v>
          </cell>
          <cell r="AQ22">
            <v>2.4</v>
          </cell>
          <cell r="AS22">
            <v>2.7</v>
          </cell>
          <cell r="AT22">
            <v>2.2999999999999998</v>
          </cell>
          <cell r="AU22">
            <v>2.2999999999999998</v>
          </cell>
          <cell r="AV22">
            <v>2.2999999999999998</v>
          </cell>
          <cell r="AW22">
            <v>2.4</v>
          </cell>
          <cell r="AX22">
            <v>0</v>
          </cell>
        </row>
        <row r="23">
          <cell r="A23" t="str">
            <v>Other loans  3/</v>
          </cell>
          <cell r="F23">
            <v>58.9</v>
          </cell>
          <cell r="G23">
            <v>59.1</v>
          </cell>
          <cell r="H23">
            <v>59.1</v>
          </cell>
          <cell r="I23">
            <v>59.1</v>
          </cell>
          <cell r="J23">
            <v>59.1</v>
          </cell>
          <cell r="K23">
            <v>59.1</v>
          </cell>
          <cell r="L23">
            <v>59.1</v>
          </cell>
          <cell r="M23">
            <v>59.1</v>
          </cell>
          <cell r="N23">
            <v>59.1</v>
          </cell>
          <cell r="O23">
            <v>59.1</v>
          </cell>
          <cell r="P23">
            <v>59.1</v>
          </cell>
          <cell r="R23">
            <v>59.1</v>
          </cell>
          <cell r="S23">
            <v>59.1</v>
          </cell>
          <cell r="T23">
            <v>59.1</v>
          </cell>
          <cell r="U23">
            <v>53.4</v>
          </cell>
          <cell r="W23">
            <v>59.1</v>
          </cell>
          <cell r="X23">
            <v>59.1</v>
          </cell>
          <cell r="Z23">
            <v>59.1</v>
          </cell>
          <cell r="AA23">
            <v>0</v>
          </cell>
          <cell r="AC23">
            <v>59.1</v>
          </cell>
          <cell r="AD23">
            <v>53.4</v>
          </cell>
          <cell r="AE23">
            <v>49.1</v>
          </cell>
          <cell r="AF23">
            <v>49.1</v>
          </cell>
          <cell r="AH23">
            <v>59.1</v>
          </cell>
          <cell r="AI23">
            <v>59.1</v>
          </cell>
          <cell r="AJ23">
            <v>59.1</v>
          </cell>
          <cell r="AK23">
            <v>49.1</v>
          </cell>
          <cell r="AL23">
            <v>53.4</v>
          </cell>
          <cell r="AM23">
            <v>49.1</v>
          </cell>
          <cell r="AN23">
            <v>49.1</v>
          </cell>
          <cell r="AO23">
            <v>49.1</v>
          </cell>
          <cell r="AP23">
            <v>56.9</v>
          </cell>
          <cell r="AQ23">
            <v>56.9</v>
          </cell>
          <cell r="AS23">
            <v>53.4</v>
          </cell>
          <cell r="AT23">
            <v>49.1</v>
          </cell>
          <cell r="AU23">
            <v>49.1</v>
          </cell>
          <cell r="AV23">
            <v>49.1</v>
          </cell>
          <cell r="AW23">
            <v>56.9</v>
          </cell>
          <cell r="AX23">
            <v>56.9</v>
          </cell>
        </row>
        <row r="24">
          <cell r="A24" t="str">
            <v>Deposits</v>
          </cell>
          <cell r="F24">
            <v>-141.6</v>
          </cell>
          <cell r="G24">
            <v>-137.4</v>
          </cell>
          <cell r="H24">
            <v>-104.6</v>
          </cell>
          <cell r="I24">
            <v>-55.4</v>
          </cell>
          <cell r="J24">
            <v>-79.900000000000006</v>
          </cell>
          <cell r="K24">
            <v>-71.7</v>
          </cell>
          <cell r="L24">
            <v>-57.3</v>
          </cell>
          <cell r="M24">
            <v>-103.3</v>
          </cell>
          <cell r="N24">
            <v>-103.4</v>
          </cell>
          <cell r="O24">
            <v>-103.4</v>
          </cell>
          <cell r="P24">
            <v>-150.19999999999999</v>
          </cell>
          <cell r="R24">
            <v>-86.7</v>
          </cell>
          <cell r="S24">
            <v>-75.067401564206477</v>
          </cell>
          <cell r="T24">
            <v>-87.1</v>
          </cell>
          <cell r="U24">
            <v>-86.600000000000009</v>
          </cell>
          <cell r="W24">
            <v>-87.8</v>
          </cell>
          <cell r="X24">
            <v>-68.784321414801241</v>
          </cell>
          <cell r="Z24">
            <v>-81.969819055755963</v>
          </cell>
          <cell r="AA24">
            <v>0</v>
          </cell>
          <cell r="AC24">
            <v>-81.969819055755963</v>
          </cell>
          <cell r="AD24">
            <v>-91.532675546963247</v>
          </cell>
          <cell r="AE24">
            <v>-117.7</v>
          </cell>
          <cell r="AF24">
            <v>-118.1</v>
          </cell>
          <cell r="AH24">
            <v>-88.9</v>
          </cell>
          <cell r="AI24">
            <v>-41.684321414801225</v>
          </cell>
          <cell r="AJ24">
            <v>-66.76981905575596</v>
          </cell>
          <cell r="AK24">
            <v>-201.79999999999998</v>
          </cell>
          <cell r="AL24">
            <v>-99.627471405738376</v>
          </cell>
          <cell r="AM24">
            <v>-167.58958251641101</v>
          </cell>
          <cell r="AN24">
            <v>-176.6</v>
          </cell>
          <cell r="AO24">
            <v>-141.88</v>
          </cell>
          <cell r="AP24">
            <v>-120.7</v>
          </cell>
          <cell r="AQ24">
            <v>-119.9</v>
          </cell>
          <cell r="AS24">
            <v>-93.695113211851165</v>
          </cell>
          <cell r="AT24">
            <v>-230.00613260246382</v>
          </cell>
          <cell r="AU24">
            <v>-163.21</v>
          </cell>
          <cell r="AV24">
            <v>-99.38</v>
          </cell>
          <cell r="AW24">
            <v>-99.989629419428184</v>
          </cell>
          <cell r="AX24">
            <v>-57.995193722947093</v>
          </cell>
        </row>
        <row r="25">
          <cell r="A25" t="str">
            <v xml:space="preserve">Commercial banks </v>
          </cell>
          <cell r="B25">
            <v>9.5</v>
          </cell>
          <cell r="C25">
            <v>17.5</v>
          </cell>
          <cell r="D25">
            <v>24.600000000000009</v>
          </cell>
          <cell r="E25">
            <v>66.40000000000002</v>
          </cell>
          <cell r="F25">
            <v>35</v>
          </cell>
          <cell r="G25">
            <v>20.900000000000006</v>
          </cell>
          <cell r="H25">
            <v>13.000000000000014</v>
          </cell>
          <cell r="I25">
            <v>-42.5</v>
          </cell>
          <cell r="J25">
            <v>-42</v>
          </cell>
          <cell r="K25">
            <v>-64.400000000000006</v>
          </cell>
          <cell r="L25">
            <v>-57.9</v>
          </cell>
          <cell r="M25">
            <v>-84.1</v>
          </cell>
          <cell r="N25">
            <v>-83</v>
          </cell>
          <cell r="O25">
            <v>-83</v>
          </cell>
          <cell r="P25">
            <v>-104</v>
          </cell>
          <cell r="Q25">
            <v>-106</v>
          </cell>
          <cell r="R25">
            <v>-75.198000000000022</v>
          </cell>
          <cell r="S25">
            <v>-78.3</v>
          </cell>
          <cell r="T25">
            <v>-117.3</v>
          </cell>
          <cell r="U25">
            <v>-117.20000000000002</v>
          </cell>
          <cell r="W25">
            <v>-77.598000000000027</v>
          </cell>
          <cell r="X25">
            <v>-85.273913043478245</v>
          </cell>
          <cell r="Z25">
            <v>-128</v>
          </cell>
          <cell r="AA25">
            <v>0</v>
          </cell>
          <cell r="AC25">
            <v>-128</v>
          </cell>
          <cell r="AD25">
            <v>-112.1</v>
          </cell>
          <cell r="AE25">
            <v>-93.7</v>
          </cell>
          <cell r="AF25">
            <v>-93.699999999999989</v>
          </cell>
          <cell r="AH25">
            <v>-68.5</v>
          </cell>
          <cell r="AI25">
            <v>-89.991304347826073</v>
          </cell>
          <cell r="AJ25">
            <v>-137.99130434782609</v>
          </cell>
          <cell r="AK25">
            <v>-104.3</v>
          </cell>
          <cell r="AL25">
            <v>-75.5</v>
          </cell>
          <cell r="AM25">
            <v>-57.1</v>
          </cell>
          <cell r="AN25">
            <v>-57.1</v>
          </cell>
          <cell r="AO25">
            <v>-57.1</v>
          </cell>
          <cell r="AP25">
            <v>-119.2</v>
          </cell>
          <cell r="AQ25">
            <v>-122.50000000000001</v>
          </cell>
          <cell r="AS25">
            <v>-72.739130434782638</v>
          </cell>
          <cell r="AT25">
            <v>-42.1</v>
          </cell>
          <cell r="AU25">
            <v>-42.1</v>
          </cell>
          <cell r="AV25">
            <v>-42.1</v>
          </cell>
          <cell r="AW25">
            <v>-104.2</v>
          </cell>
          <cell r="AX25">
            <v>-107.53000000000002</v>
          </cell>
        </row>
        <row r="26">
          <cell r="A26" t="str">
            <v>Of which: deposits</v>
          </cell>
          <cell r="G26">
            <v>-101.5</v>
          </cell>
          <cell r="H26">
            <v>-97.6</v>
          </cell>
          <cell r="I26">
            <v>-136.5</v>
          </cell>
          <cell r="J26">
            <v>-143.80000000000001</v>
          </cell>
          <cell r="K26">
            <v>-143.30000000000001</v>
          </cell>
          <cell r="L26">
            <v>-139.30000000000001</v>
          </cell>
          <cell r="M26">
            <v>-144.6</v>
          </cell>
          <cell r="N26">
            <v>-143.5</v>
          </cell>
          <cell r="O26">
            <v>-143.5</v>
          </cell>
          <cell r="P26">
            <v>-158.5</v>
          </cell>
          <cell r="R26">
            <v>-144.6</v>
          </cell>
          <cell r="S26">
            <v>-139.69999999999999</v>
          </cell>
          <cell r="T26">
            <v>-185.6</v>
          </cell>
          <cell r="U26">
            <v>-186.3</v>
          </cell>
          <cell r="W26">
            <v>-144.6</v>
          </cell>
          <cell r="X26">
            <v>-139.69999999999999</v>
          </cell>
          <cell r="Z26">
            <v>-185.6</v>
          </cell>
          <cell r="AA26">
            <v>0</v>
          </cell>
          <cell r="AC26">
            <v>-185.6</v>
          </cell>
          <cell r="AD26">
            <v>-186.3</v>
          </cell>
          <cell r="AE26">
            <v>-165.1</v>
          </cell>
          <cell r="AF26">
            <v>-165.1</v>
          </cell>
          <cell r="AH26">
            <v>-144.6</v>
          </cell>
          <cell r="AI26">
            <v>-139.69999999999999</v>
          </cell>
          <cell r="AJ26">
            <v>-185.6</v>
          </cell>
          <cell r="AK26">
            <v>-177.9</v>
          </cell>
          <cell r="AL26">
            <v>-186.3</v>
          </cell>
          <cell r="AM26">
            <v>-165.1</v>
          </cell>
          <cell r="AN26">
            <v>-165.1</v>
          </cell>
          <cell r="AO26">
            <v>-165.1</v>
          </cell>
          <cell r="AP26">
            <v>-188.5</v>
          </cell>
          <cell r="AQ26">
            <v>-191.70000000000002</v>
          </cell>
          <cell r="AS26">
            <v>-186.3</v>
          </cell>
          <cell r="AT26">
            <v>-165.1</v>
          </cell>
          <cell r="AU26">
            <v>-165.1</v>
          </cell>
          <cell r="AV26">
            <v>-165.1</v>
          </cell>
          <cell r="AW26">
            <v>-188.5</v>
          </cell>
          <cell r="AX26">
            <v>-191.70000000000002</v>
          </cell>
        </row>
        <row r="27">
          <cell r="A27" t="str">
            <v>Of which: guarantee deposits</v>
          </cell>
          <cell r="G27">
            <v>0</v>
          </cell>
          <cell r="H27">
            <v>-8.6999999999999993</v>
          </cell>
          <cell r="I27">
            <v>-15.7</v>
          </cell>
          <cell r="J27">
            <v>-4.5</v>
          </cell>
          <cell r="K27">
            <v>-4.5</v>
          </cell>
          <cell r="L27">
            <v>0</v>
          </cell>
          <cell r="M27">
            <v>-4.5</v>
          </cell>
          <cell r="N27">
            <v>-4.5</v>
          </cell>
          <cell r="O27">
            <v>-4.5</v>
          </cell>
          <cell r="P27">
            <v>-4.5</v>
          </cell>
          <cell r="R27">
            <v>0</v>
          </cell>
          <cell r="S27">
            <v>-4.5</v>
          </cell>
          <cell r="T27">
            <v>-4.5</v>
          </cell>
          <cell r="U27">
            <v>-4.5</v>
          </cell>
          <cell r="W27">
            <v>0</v>
          </cell>
          <cell r="X27">
            <v>-4.5</v>
          </cell>
          <cell r="Z27">
            <v>0</v>
          </cell>
          <cell r="AA27">
            <v>0</v>
          </cell>
          <cell r="AC27">
            <v>-3</v>
          </cell>
          <cell r="AD27">
            <v>-3</v>
          </cell>
          <cell r="AE27">
            <v>-3</v>
          </cell>
          <cell r="AF27">
            <v>-3</v>
          </cell>
          <cell r="AH27">
            <v>0</v>
          </cell>
          <cell r="AI27">
            <v>-4.5</v>
          </cell>
          <cell r="AJ27">
            <v>-3</v>
          </cell>
          <cell r="AK27">
            <v>0</v>
          </cell>
          <cell r="AL27">
            <v>-3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S27">
            <v>-3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</row>
        <row r="28">
          <cell r="A28" t="str">
            <v xml:space="preserve">                                    treasury bills</v>
          </cell>
          <cell r="G28">
            <v>0</v>
          </cell>
          <cell r="H28">
            <v>0</v>
          </cell>
          <cell r="I28">
            <v>0</v>
          </cell>
          <cell r="J28">
            <v>27.4</v>
          </cell>
          <cell r="K28">
            <v>27.4</v>
          </cell>
          <cell r="L28">
            <v>20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R28">
            <v>23.001999999999999</v>
          </cell>
          <cell r="S28">
            <v>15</v>
          </cell>
          <cell r="T28">
            <v>15</v>
          </cell>
          <cell r="U28">
            <v>15</v>
          </cell>
          <cell r="W28">
            <v>35.001999999999995</v>
          </cell>
          <cell r="X28">
            <v>22.826086956521738</v>
          </cell>
          <cell r="Z28">
            <v>0</v>
          </cell>
          <cell r="AA28">
            <v>15</v>
          </cell>
          <cell r="AC28">
            <v>15</v>
          </cell>
          <cell r="AD28">
            <v>15</v>
          </cell>
          <cell r="AE28">
            <v>15</v>
          </cell>
          <cell r="AF28">
            <v>15</v>
          </cell>
          <cell r="AH28">
            <v>58.5</v>
          </cell>
          <cell r="AI28">
            <v>32.608695652173914</v>
          </cell>
          <cell r="AJ28">
            <v>18.100000000000001</v>
          </cell>
          <cell r="AK28">
            <v>15</v>
          </cell>
          <cell r="AL28">
            <v>33.9</v>
          </cell>
          <cell r="AM28">
            <v>7.5</v>
          </cell>
          <cell r="AN28">
            <v>7.5</v>
          </cell>
          <cell r="AO28">
            <v>7.5</v>
          </cell>
          <cell r="AP28">
            <v>7.5</v>
          </cell>
          <cell r="AQ28">
            <v>7.5</v>
          </cell>
          <cell r="AS28">
            <v>37.5</v>
          </cell>
          <cell r="AT28">
            <v>7.5</v>
          </cell>
          <cell r="AU28">
            <v>7.5</v>
          </cell>
          <cell r="AV28">
            <v>7.5</v>
          </cell>
          <cell r="AW28">
            <v>7.5</v>
          </cell>
          <cell r="AX28">
            <v>7.5</v>
          </cell>
        </row>
        <row r="29">
          <cell r="A29" t="str">
            <v>Other institutions</v>
          </cell>
          <cell r="B29">
            <v>0.70000000000000018</v>
          </cell>
          <cell r="C29">
            <v>1.6</v>
          </cell>
          <cell r="D29">
            <v>1.7999999999999998</v>
          </cell>
          <cell r="E29">
            <v>-0.20000000000000018</v>
          </cell>
          <cell r="F29">
            <v>0.20000000000000018</v>
          </cell>
          <cell r="G29">
            <v>1.3000000000000003</v>
          </cell>
          <cell r="H29">
            <v>1.1000000000000001</v>
          </cell>
          <cell r="I29">
            <v>1.5000000000000004</v>
          </cell>
          <cell r="J29">
            <v>2.9999999999999996</v>
          </cell>
          <cell r="K29">
            <v>1.6999999999999993</v>
          </cell>
          <cell r="L29">
            <v>1.5</v>
          </cell>
          <cell r="M29">
            <v>2.9</v>
          </cell>
          <cell r="N29">
            <v>0.79999999999999982</v>
          </cell>
          <cell r="O29">
            <v>0.8</v>
          </cell>
          <cell r="P29">
            <v>2.8</v>
          </cell>
          <cell r="Q29">
            <v>3.6</v>
          </cell>
          <cell r="R29">
            <v>2.9</v>
          </cell>
          <cell r="S29">
            <v>0.8</v>
          </cell>
          <cell r="T29">
            <v>0.8</v>
          </cell>
          <cell r="U29">
            <v>5.9</v>
          </cell>
          <cell r="W29">
            <v>2.9</v>
          </cell>
          <cell r="X29">
            <v>0.8</v>
          </cell>
          <cell r="Z29">
            <v>0.8</v>
          </cell>
          <cell r="AA29">
            <v>0</v>
          </cell>
          <cell r="AC29">
            <v>0.8</v>
          </cell>
          <cell r="AD29">
            <v>5.9</v>
          </cell>
          <cell r="AE29">
            <v>10.6</v>
          </cell>
          <cell r="AF29">
            <v>9.8000000000000007</v>
          </cell>
          <cell r="AH29">
            <v>2.9</v>
          </cell>
          <cell r="AI29">
            <v>0.8</v>
          </cell>
          <cell r="AJ29">
            <v>0.8</v>
          </cell>
          <cell r="AK29">
            <v>7.5</v>
          </cell>
          <cell r="AL29">
            <v>5.9</v>
          </cell>
          <cell r="AM29">
            <v>10.6</v>
          </cell>
          <cell r="AN29">
            <v>9.8000000000000007</v>
          </cell>
          <cell r="AO29">
            <v>9.8000000000000007</v>
          </cell>
          <cell r="AP29">
            <v>4.5999999999999996</v>
          </cell>
          <cell r="AQ29">
            <v>3.5</v>
          </cell>
          <cell r="AS29">
            <v>5.9</v>
          </cell>
          <cell r="AT29">
            <v>10.6</v>
          </cell>
          <cell r="AU29">
            <v>9.8000000000000007</v>
          </cell>
          <cell r="AV29">
            <v>9.8000000000000007</v>
          </cell>
          <cell r="AW29">
            <v>4.5999999999999996</v>
          </cell>
          <cell r="AX29">
            <v>3.5</v>
          </cell>
        </row>
        <row r="31">
          <cell r="A31" t="str">
            <v xml:space="preserve">Credit to the economy  </v>
          </cell>
          <cell r="B31">
            <v>255</v>
          </cell>
          <cell r="C31">
            <v>278.5</v>
          </cell>
          <cell r="D31">
            <v>286.7</v>
          </cell>
          <cell r="E31">
            <v>348.20000000000005</v>
          </cell>
          <cell r="F31">
            <v>396</v>
          </cell>
          <cell r="G31">
            <v>440.4</v>
          </cell>
          <cell r="H31">
            <v>486.09999999999997</v>
          </cell>
          <cell r="I31">
            <v>625.1</v>
          </cell>
          <cell r="J31">
            <v>655.5</v>
          </cell>
          <cell r="K31">
            <v>677.7</v>
          </cell>
          <cell r="L31">
            <v>721.33342704323695</v>
          </cell>
          <cell r="M31">
            <v>686.62555288461544</v>
          </cell>
          <cell r="N31">
            <v>686.4</v>
          </cell>
          <cell r="O31">
            <v>686.4</v>
          </cell>
          <cell r="P31">
            <v>747.8</v>
          </cell>
          <cell r="Q31">
            <v>751.2</v>
          </cell>
          <cell r="R31">
            <v>751.9</v>
          </cell>
          <cell r="S31">
            <v>746.76670549576966</v>
          </cell>
          <cell r="T31">
            <v>784</v>
          </cell>
          <cell r="U31">
            <v>784.6</v>
          </cell>
          <cell r="W31">
            <v>825.31566147245178</v>
          </cell>
          <cell r="X31">
            <v>810.11118892607158</v>
          </cell>
          <cell r="Z31">
            <v>855.09909617447545</v>
          </cell>
          <cell r="AA31">
            <v>0</v>
          </cell>
          <cell r="AC31">
            <v>855.09909617447545</v>
          </cell>
          <cell r="AD31">
            <v>830.57029694048288</v>
          </cell>
          <cell r="AE31">
            <v>856.3</v>
          </cell>
          <cell r="AF31">
            <v>856.9</v>
          </cell>
          <cell r="AH31">
            <v>908.6</v>
          </cell>
          <cell r="AI31">
            <v>881.63197210506928</v>
          </cell>
          <cell r="AJ31">
            <v>943.62190566580193</v>
          </cell>
          <cell r="AK31">
            <v>1021.1</v>
          </cell>
          <cell r="AL31">
            <v>878.31627008164628</v>
          </cell>
          <cell r="AM31">
            <v>924.82565771933196</v>
          </cell>
          <cell r="AN31">
            <v>935.1705840190582</v>
          </cell>
          <cell r="AO31">
            <v>1040.8175227476199</v>
          </cell>
          <cell r="AP31">
            <v>1019.5</v>
          </cell>
          <cell r="AQ31">
            <v>1067</v>
          </cell>
          <cell r="AS31">
            <v>946.34337203820041</v>
          </cell>
          <cell r="AT31">
            <v>980.02376921481516</v>
          </cell>
          <cell r="AU31">
            <v>1011.2654239052313</v>
          </cell>
          <cell r="AV31">
            <v>1140.2812382286604</v>
          </cell>
          <cell r="AW31">
            <v>1115.9349688930802</v>
          </cell>
          <cell r="AX31">
            <v>1206.7572054547659</v>
          </cell>
        </row>
        <row r="32">
          <cell r="A32" t="str">
            <v>Of which: crop credit</v>
          </cell>
          <cell r="F32">
            <v>2</v>
          </cell>
          <cell r="G32">
            <v>12.7</v>
          </cell>
          <cell r="H32">
            <v>1.7</v>
          </cell>
          <cell r="I32">
            <v>0</v>
          </cell>
          <cell r="J32">
            <v>5</v>
          </cell>
          <cell r="K32">
            <v>20.8</v>
          </cell>
          <cell r="L32">
            <v>5.3971527730513351</v>
          </cell>
          <cell r="M32">
            <v>0.9</v>
          </cell>
          <cell r="N32">
            <v>0.9</v>
          </cell>
          <cell r="O32">
            <v>0.9</v>
          </cell>
          <cell r="P32">
            <v>5.3</v>
          </cell>
          <cell r="Q32">
            <v>1.4</v>
          </cell>
          <cell r="R32">
            <v>8</v>
          </cell>
          <cell r="S32">
            <v>0</v>
          </cell>
          <cell r="T32">
            <v>1.3</v>
          </cell>
          <cell r="U32">
            <v>3.6</v>
          </cell>
          <cell r="W32">
            <v>8.6334990105777472</v>
          </cell>
          <cell r="X32">
            <v>0</v>
          </cell>
          <cell r="Z32">
            <v>2.2000000000000002</v>
          </cell>
          <cell r="AA32">
            <v>0</v>
          </cell>
          <cell r="AC32">
            <v>2.2000000000000002</v>
          </cell>
          <cell r="AD32">
            <v>2.2000000000000002</v>
          </cell>
          <cell r="AE32">
            <v>14</v>
          </cell>
          <cell r="AF32">
            <v>14</v>
          </cell>
          <cell r="AH32">
            <v>9.3000000000000007</v>
          </cell>
          <cell r="AI32">
            <v>0</v>
          </cell>
          <cell r="AJ32">
            <v>2.2000000000000002</v>
          </cell>
          <cell r="AK32">
            <v>20.5</v>
          </cell>
          <cell r="AL32">
            <v>2.2000000000000002</v>
          </cell>
          <cell r="AM32">
            <v>15.049299971245079</v>
          </cell>
          <cell r="AN32">
            <v>15.171295653656054</v>
          </cell>
          <cell r="AO32">
            <v>15.099144909503959</v>
          </cell>
          <cell r="AP32">
            <v>12.3</v>
          </cell>
          <cell r="AQ32">
            <v>10.1</v>
          </cell>
          <cell r="AS32">
            <v>2.3602354571815711</v>
          </cell>
          <cell r="AT32">
            <v>16.013093723255807</v>
          </cell>
          <cell r="AU32">
            <v>16.271435460068712</v>
          </cell>
          <cell r="AV32">
            <v>16.235894444031146</v>
          </cell>
          <cell r="AW32">
            <v>13.181064419583203</v>
          </cell>
          <cell r="AX32">
            <v>10.749411493054097</v>
          </cell>
        </row>
        <row r="34">
          <cell r="A34" t="str">
            <v>Other items (net)</v>
          </cell>
          <cell r="B34">
            <v>-33.299999999999997</v>
          </cell>
          <cell r="C34">
            <v>-36.299999999999997</v>
          </cell>
          <cell r="D34">
            <v>-50.7</v>
          </cell>
          <cell r="E34">
            <v>-72.7</v>
          </cell>
          <cell r="F34">
            <v>-18.5</v>
          </cell>
          <cell r="G34">
            <v>-42.6</v>
          </cell>
          <cell r="H34">
            <v>-64.5</v>
          </cell>
          <cell r="I34">
            <v>-83.6</v>
          </cell>
          <cell r="J34">
            <v>-101.8</v>
          </cell>
          <cell r="K34">
            <v>-82.5</v>
          </cell>
          <cell r="L34">
            <v>-100.3</v>
          </cell>
          <cell r="M34">
            <v>-93.8</v>
          </cell>
          <cell r="N34">
            <v>-115.6</v>
          </cell>
          <cell r="O34">
            <v>-115.6</v>
          </cell>
          <cell r="P34">
            <v>-103.8</v>
          </cell>
          <cell r="Q34">
            <v>-115.7</v>
          </cell>
          <cell r="R34">
            <v>-100.366</v>
          </cell>
          <cell r="S34">
            <v>-132.05566821260123</v>
          </cell>
          <cell r="T34">
            <v>-112.4</v>
          </cell>
          <cell r="U34">
            <v>-119</v>
          </cell>
          <cell r="W34">
            <v>-107.39162</v>
          </cell>
          <cell r="X34">
            <v>-145.47828987331926</v>
          </cell>
          <cell r="Z34">
            <v>-132.98939302378162</v>
          </cell>
          <cell r="AA34">
            <v>0</v>
          </cell>
          <cell r="AC34">
            <v>-132.98939302378162</v>
          </cell>
          <cell r="AD34">
            <v>-122.20473253013949</v>
          </cell>
          <cell r="AE34">
            <v>-112.8</v>
          </cell>
          <cell r="AF34">
            <v>-111.4</v>
          </cell>
          <cell r="AH34">
            <v>-114.9</v>
          </cell>
          <cell r="AI34">
            <v>-155.21281706883218</v>
          </cell>
          <cell r="AJ34">
            <v>-143.92671426107182</v>
          </cell>
          <cell r="AK34">
            <v>-144.69999999999999</v>
          </cell>
          <cell r="AL34">
            <v>-126.75044885113965</v>
          </cell>
          <cell r="AM34">
            <v>-115.46791588712007</v>
          </cell>
          <cell r="AN34">
            <v>-110.66859567446889</v>
          </cell>
          <cell r="AO34">
            <v>-108.74254637555907</v>
          </cell>
          <cell r="AP34">
            <v>-113.2</v>
          </cell>
          <cell r="AQ34">
            <v>-138.1</v>
          </cell>
          <cell r="AS34">
            <v>-128.46822671552258</v>
          </cell>
          <cell r="AT34">
            <v>-116.58657963618218</v>
          </cell>
          <cell r="AU34">
            <v>-111.40764395727732</v>
          </cell>
          <cell r="AV34">
            <v>-109.39006131486875</v>
          </cell>
          <cell r="AW34">
            <v>-114.35061802213325</v>
          </cell>
          <cell r="AX34">
            <v>-147.17004513303783</v>
          </cell>
        </row>
        <row r="36">
          <cell r="A36" t="str">
            <v>Broad money (M2)</v>
          </cell>
          <cell r="B36">
            <v>314.5</v>
          </cell>
          <cell r="C36">
            <v>446.9</v>
          </cell>
          <cell r="D36">
            <v>488</v>
          </cell>
          <cell r="E36">
            <v>540.9</v>
          </cell>
          <cell r="F36">
            <v>580.40000000000009</v>
          </cell>
          <cell r="G36">
            <v>630.29999999999995</v>
          </cell>
          <cell r="H36">
            <v>714.09999999999991</v>
          </cell>
          <cell r="I36">
            <v>790.4</v>
          </cell>
          <cell r="J36">
            <v>905.2</v>
          </cell>
          <cell r="K36">
            <v>941.5</v>
          </cell>
          <cell r="L36">
            <v>975.69727831222031</v>
          </cell>
          <cell r="M36">
            <v>979.9</v>
          </cell>
          <cell r="N36">
            <v>974.1</v>
          </cell>
          <cell r="O36">
            <v>974.1</v>
          </cell>
          <cell r="P36">
            <v>961.5</v>
          </cell>
          <cell r="Q36">
            <v>1010</v>
          </cell>
          <cell r="R36">
            <v>1066.5</v>
          </cell>
          <cell r="S36">
            <v>1039.8402443811706</v>
          </cell>
          <cell r="T36">
            <v>1089.2</v>
          </cell>
          <cell r="U36">
            <v>1280.5999999999999</v>
          </cell>
          <cell r="W36">
            <v>1164.8219767245525</v>
          </cell>
          <cell r="X36">
            <v>1130.3</v>
          </cell>
          <cell r="Z36">
            <v>1173.7183711143095</v>
          </cell>
          <cell r="AA36">
            <v>0</v>
          </cell>
          <cell r="AC36">
            <v>1173.7183711143095</v>
          </cell>
          <cell r="AD36">
            <v>1198.5101806034504</v>
          </cell>
          <cell r="AE36">
            <v>1298.2</v>
          </cell>
          <cell r="AF36">
            <v>1445.8</v>
          </cell>
          <cell r="AH36">
            <v>1265.0999999999999</v>
          </cell>
          <cell r="AI36">
            <v>1219.5</v>
          </cell>
          <cell r="AJ36">
            <v>1260.4294661476044</v>
          </cell>
          <cell r="AK36">
            <v>1492.7</v>
          </cell>
          <cell r="AL36">
            <v>1299.9489378335707</v>
          </cell>
          <cell r="AM36">
            <v>1413.6780034214933</v>
          </cell>
          <cell r="AN36">
            <v>1395.0688073128606</v>
          </cell>
          <cell r="AO36">
            <v>1677.8023268977913</v>
          </cell>
          <cell r="AP36">
            <v>1587.1</v>
          </cell>
          <cell r="AQ36">
            <v>1553.3</v>
          </cell>
          <cell r="AS36">
            <v>1382.2779655742188</v>
          </cell>
          <cell r="AT36">
            <v>1487.7408441585596</v>
          </cell>
          <cell r="AU36">
            <v>1563.6791543379345</v>
          </cell>
          <cell r="AV36">
            <v>1861.6185635208378</v>
          </cell>
          <cell r="AW36">
            <v>1748.2588731391129</v>
          </cell>
          <cell r="AX36">
            <v>1748.993202653709</v>
          </cell>
        </row>
        <row r="37">
          <cell r="A37" t="str">
            <v>Currency outside banks</v>
          </cell>
          <cell r="B37">
            <v>93.1</v>
          </cell>
          <cell r="C37">
            <v>145.69999999999999</v>
          </cell>
          <cell r="D37">
            <v>152.1</v>
          </cell>
          <cell r="E37">
            <v>142</v>
          </cell>
          <cell r="F37">
            <v>142.80000000000001</v>
          </cell>
          <cell r="G37">
            <v>158.5</v>
          </cell>
          <cell r="H37">
            <v>179.7</v>
          </cell>
          <cell r="I37">
            <v>172</v>
          </cell>
          <cell r="J37">
            <v>217.8</v>
          </cell>
          <cell r="K37">
            <v>201.1</v>
          </cell>
          <cell r="L37">
            <v>236.61183759265404</v>
          </cell>
          <cell r="M37">
            <v>204.6</v>
          </cell>
          <cell r="N37">
            <v>192.6</v>
          </cell>
          <cell r="O37">
            <v>192.6</v>
          </cell>
          <cell r="P37">
            <v>142.9</v>
          </cell>
          <cell r="Q37">
            <v>161</v>
          </cell>
          <cell r="R37">
            <v>218.2</v>
          </cell>
          <cell r="S37">
            <v>177.9</v>
          </cell>
          <cell r="T37">
            <v>171.6</v>
          </cell>
          <cell r="U37">
            <v>337.5</v>
          </cell>
          <cell r="W37">
            <v>233.29668551350804</v>
          </cell>
          <cell r="X37">
            <v>189.3049565082639</v>
          </cell>
          <cell r="Z37">
            <v>182.65560634606695</v>
          </cell>
          <cell r="AA37">
            <v>0</v>
          </cell>
          <cell r="AC37">
            <v>182.65560634606695</v>
          </cell>
          <cell r="AD37">
            <v>185.33777491042784</v>
          </cell>
          <cell r="AE37">
            <v>196.5</v>
          </cell>
          <cell r="AF37">
            <v>344.3</v>
          </cell>
          <cell r="AH37">
            <v>249.4</v>
          </cell>
          <cell r="AI37">
            <v>201.4016611978347</v>
          </cell>
          <cell r="AJ37">
            <v>194.32314565507738</v>
          </cell>
          <cell r="AK37">
            <v>323.2</v>
          </cell>
          <cell r="AL37">
            <v>199.17090017062097</v>
          </cell>
          <cell r="AM37">
            <v>209.26267459640414</v>
          </cell>
          <cell r="AN37">
            <v>169.31680889868284</v>
          </cell>
          <cell r="AO37">
            <v>349.69656356333309</v>
          </cell>
          <cell r="AP37">
            <v>421</v>
          </cell>
          <cell r="AQ37">
            <v>377.7</v>
          </cell>
          <cell r="AS37">
            <v>211.68566400805315</v>
          </cell>
          <cell r="AT37">
            <v>220.57173820749546</v>
          </cell>
          <cell r="AU37">
            <v>179.90157445601031</v>
          </cell>
          <cell r="AV37">
            <v>372.52674481177019</v>
          </cell>
          <cell r="AW37">
            <v>446.94675777597791</v>
          </cell>
          <cell r="AX37">
            <v>398.20841791351808</v>
          </cell>
        </row>
        <row r="38">
          <cell r="A38" t="str">
            <v xml:space="preserve">   Total deposits</v>
          </cell>
          <cell r="B38">
            <v>221.4</v>
          </cell>
          <cell r="C38">
            <v>301.2</v>
          </cell>
          <cell r="D38">
            <v>335.9</v>
          </cell>
          <cell r="E38">
            <v>398.9</v>
          </cell>
          <cell r="F38">
            <v>437.6</v>
          </cell>
          <cell r="G38">
            <v>471.8</v>
          </cell>
          <cell r="H38">
            <v>534.4</v>
          </cell>
          <cell r="I38">
            <v>618.4</v>
          </cell>
          <cell r="J38">
            <v>687.40000000000009</v>
          </cell>
          <cell r="N38">
            <v>781.5</v>
          </cell>
          <cell r="T38">
            <v>917.6</v>
          </cell>
          <cell r="U38">
            <v>943.1</v>
          </cell>
          <cell r="Z38">
            <v>991.06276476824257</v>
          </cell>
          <cell r="AA38">
            <v>0</v>
          </cell>
          <cell r="AC38">
            <v>991.06276476824257</v>
          </cell>
          <cell r="AD38">
            <v>1013.1724056930226</v>
          </cell>
          <cell r="AE38">
            <v>1101.7</v>
          </cell>
          <cell r="AF38">
            <v>1101.5</v>
          </cell>
          <cell r="AJ38">
            <v>1066.1063204925272</v>
          </cell>
          <cell r="AK38">
            <v>1169.5</v>
          </cell>
          <cell r="AL38">
            <v>1100.7780376629496</v>
          </cell>
          <cell r="AM38">
            <v>1204.4153288250891</v>
          </cell>
          <cell r="AN38">
            <v>1225.7519984141777</v>
          </cell>
          <cell r="AO38">
            <v>1328.1057633344583</v>
          </cell>
          <cell r="AP38">
            <v>1166.0999999999999</v>
          </cell>
          <cell r="AQ38">
            <v>1175.5999999999999</v>
          </cell>
          <cell r="AS38">
            <v>1170.5923015661656</v>
          </cell>
          <cell r="AT38">
            <v>1267.1691059510642</v>
          </cell>
          <cell r="AU38">
            <v>1383.7775798819241</v>
          </cell>
          <cell r="AV38">
            <v>1489.0918187090676</v>
          </cell>
          <cell r="AW38">
            <v>1301.312115363135</v>
          </cell>
          <cell r="AX38">
            <v>1350.7847847401908</v>
          </cell>
        </row>
        <row r="39">
          <cell r="A39" t="str">
            <v>Demand deposits</v>
          </cell>
          <cell r="B39">
            <v>94.2</v>
          </cell>
          <cell r="C39">
            <v>148.89999999999998</v>
          </cell>
          <cell r="D39">
            <v>158.89999999999998</v>
          </cell>
          <cell r="E39">
            <v>189.39999999999998</v>
          </cell>
          <cell r="F39">
            <v>199.90000000000003</v>
          </cell>
          <cell r="G39">
            <v>238.60000000000002</v>
          </cell>
          <cell r="H39">
            <v>261.2</v>
          </cell>
          <cell r="I39">
            <v>292.89999999999998</v>
          </cell>
          <cell r="J39">
            <v>323.5</v>
          </cell>
          <cell r="K39">
            <v>359.09999999999997</v>
          </cell>
          <cell r="L39">
            <v>346.28101268122811</v>
          </cell>
          <cell r="M39">
            <v>371.2</v>
          </cell>
          <cell r="N39">
            <v>372.6</v>
          </cell>
          <cell r="O39">
            <v>372.6</v>
          </cell>
          <cell r="P39">
            <v>409.3</v>
          </cell>
          <cell r="Q39">
            <v>431.3</v>
          </cell>
          <cell r="R39">
            <v>424.6</v>
          </cell>
          <cell r="S39">
            <v>438.24024438117061</v>
          </cell>
          <cell r="T39">
            <v>478</v>
          </cell>
          <cell r="U39">
            <v>495.40000000000003</v>
          </cell>
          <cell r="W39">
            <v>438.38875721090045</v>
          </cell>
          <cell r="X39">
            <v>448.64331824059002</v>
          </cell>
          <cell r="Z39" t="str">
            <v>...</v>
          </cell>
          <cell r="AA39" t="str">
            <v>...</v>
          </cell>
          <cell r="AC39">
            <v>472.51437767453262</v>
          </cell>
          <cell r="AD39">
            <v>483.055711274754</v>
          </cell>
          <cell r="AE39">
            <v>563.4</v>
          </cell>
          <cell r="AF39">
            <v>563.1</v>
          </cell>
          <cell r="AH39">
            <v>478</v>
          </cell>
          <cell r="AI39">
            <v>485.40427516018826</v>
          </cell>
          <cell r="AJ39">
            <v>508.29330136342378</v>
          </cell>
          <cell r="AK39">
            <v>584.1</v>
          </cell>
          <cell r="AL39">
            <v>524.8239242907423</v>
          </cell>
          <cell r="AM39">
            <v>705.0032416994186</v>
          </cell>
          <cell r="AN39">
            <v>701.65346287876378</v>
          </cell>
          <cell r="AO39">
            <v>833.53380111335423</v>
          </cell>
          <cell r="AP39">
            <v>586.9</v>
          </cell>
          <cell r="AQ39">
            <v>593.29999999999995</v>
          </cell>
          <cell r="AS39">
            <v>558.109650113312</v>
          </cell>
          <cell r="AT39">
            <v>741.73609891558601</v>
          </cell>
          <cell r="AU39">
            <v>792.11156256265167</v>
          </cell>
          <cell r="AV39">
            <v>934.57042211689588</v>
          </cell>
          <cell r="AW39">
            <v>826.40821692048621</v>
          </cell>
          <cell r="AX39">
            <v>681.71198773932906</v>
          </cell>
        </row>
        <row r="40">
          <cell r="A40" t="str">
            <v>Time deposits</v>
          </cell>
          <cell r="B40">
            <v>127.2</v>
          </cell>
          <cell r="C40">
            <v>152.30000000000001</v>
          </cell>
          <cell r="D40">
            <v>177</v>
          </cell>
          <cell r="E40">
            <v>209.5</v>
          </cell>
          <cell r="F40">
            <v>237.7</v>
          </cell>
          <cell r="G40">
            <v>233.2</v>
          </cell>
          <cell r="H40">
            <v>273.2</v>
          </cell>
          <cell r="I40">
            <v>325.5</v>
          </cell>
          <cell r="J40">
            <v>363.9</v>
          </cell>
          <cell r="K40">
            <v>381.3</v>
          </cell>
          <cell r="L40">
            <v>392.80442803833813</v>
          </cell>
          <cell r="M40">
            <v>404.1</v>
          </cell>
          <cell r="N40">
            <v>408.9</v>
          </cell>
          <cell r="O40">
            <v>408.9</v>
          </cell>
          <cell r="P40">
            <v>409.3</v>
          </cell>
          <cell r="Q40">
            <v>417.7</v>
          </cell>
          <cell r="R40">
            <v>423.7</v>
          </cell>
          <cell r="S40">
            <v>423.7</v>
          </cell>
          <cell r="T40">
            <v>439.6</v>
          </cell>
          <cell r="U40">
            <v>447.7</v>
          </cell>
          <cell r="W40">
            <v>493.13653400014408</v>
          </cell>
          <cell r="X40">
            <v>492.35172525114649</v>
          </cell>
          <cell r="Z40" t="str">
            <v>...</v>
          </cell>
          <cell r="AA40" t="str">
            <v>...</v>
          </cell>
          <cell r="AC40">
            <v>518.54838709370995</v>
          </cell>
          <cell r="AD40">
            <v>530.11669441826859</v>
          </cell>
          <cell r="AE40">
            <v>538.29999999999995</v>
          </cell>
          <cell r="AF40">
            <v>538.4</v>
          </cell>
          <cell r="AH40">
            <v>537.70000000000005</v>
          </cell>
          <cell r="AI40">
            <v>532.69406364197766</v>
          </cell>
          <cell r="AJ40">
            <v>557.8130191291034</v>
          </cell>
          <cell r="AK40">
            <v>585.4</v>
          </cell>
          <cell r="AL40">
            <v>575.9541133722073</v>
          </cell>
          <cell r="AM40">
            <v>499.41208712567044</v>
          </cell>
          <cell r="AN40">
            <v>524.09853553541393</v>
          </cell>
          <cell r="AO40">
            <v>494.57196222110412</v>
          </cell>
          <cell r="AP40">
            <v>579.20000000000005</v>
          </cell>
          <cell r="AQ40">
            <v>582.29999999999995</v>
          </cell>
          <cell r="AS40">
            <v>612.48265145285359</v>
          </cell>
          <cell r="AT40">
            <v>525.43300703547823</v>
          </cell>
          <cell r="AU40">
            <v>591.66601731927244</v>
          </cell>
          <cell r="AV40">
            <v>554.52139659217175</v>
          </cell>
          <cell r="AW40">
            <v>474.90389844264888</v>
          </cell>
          <cell r="AX40">
            <v>669.07279700086178</v>
          </cell>
        </row>
        <row r="42">
          <cell r="I42" t="str">
            <v>(Change in percentage of beginning-of-period money stock)</v>
          </cell>
          <cell r="J42" t="str">
            <v>(Change in percentage of beginning-of-period broad money stock)</v>
          </cell>
        </row>
        <row r="44">
          <cell r="A44" t="str">
            <v>Net foreign assets</v>
          </cell>
          <cell r="B44" t="str">
            <v>…</v>
          </cell>
          <cell r="C44">
            <v>50.492845786963429</v>
          </cell>
          <cell r="D44">
            <v>11.232938017453579</v>
          </cell>
          <cell r="E44">
            <v>7.1516393442622785</v>
          </cell>
          <cell r="F44">
            <v>15.862451469772607</v>
          </cell>
          <cell r="G44">
            <v>6.1681598897312186</v>
          </cell>
          <cell r="H44">
            <v>8.3452324290020634</v>
          </cell>
          <cell r="I44">
            <v>-2.1425570648368635</v>
          </cell>
          <cell r="J44">
            <v>10.235323886639685</v>
          </cell>
          <cell r="K44">
            <v>1.2593901900132574</v>
          </cell>
          <cell r="L44">
            <v>3.2912236808186091</v>
          </cell>
          <cell r="M44">
            <v>12.140963323022525</v>
          </cell>
          <cell r="N44">
            <v>14.052143172779486</v>
          </cell>
          <cell r="P44">
            <v>-1.1703110563597143</v>
          </cell>
          <cell r="Q44">
            <v>3.7265167847243679</v>
          </cell>
          <cell r="R44">
            <v>3.1</v>
          </cell>
          <cell r="S44">
            <v>1.5636323448186951</v>
          </cell>
          <cell r="T44">
            <v>5.7996304660234097</v>
          </cell>
          <cell r="U44">
            <v>26.075351606611228</v>
          </cell>
          <cell r="W44">
            <v>6.5715791975925502</v>
          </cell>
          <cell r="X44">
            <v>6.5662527064305181</v>
          </cell>
          <cell r="Z44">
            <v>6.0307898156760897</v>
          </cell>
          <cell r="AA44">
            <v>0</v>
          </cell>
          <cell r="AC44">
            <v>6.0307898156760897</v>
          </cell>
          <cell r="AD44">
            <v>6.3587297525217092</v>
          </cell>
          <cell r="AE44">
            <v>12.810176475857746</v>
          </cell>
          <cell r="AF44">
            <v>9.8000937060752769</v>
          </cell>
          <cell r="AH44">
            <v>4.3</v>
          </cell>
          <cell r="AI44">
            <v>2.9875595174784531</v>
          </cell>
          <cell r="AJ44">
            <v>2.6848157417477991</v>
          </cell>
          <cell r="AK44">
            <v>2.448471434499937</v>
          </cell>
          <cell r="AL44">
            <v>4.6524648560166817</v>
          </cell>
          <cell r="AM44">
            <v>6.8512323691763743</v>
          </cell>
          <cell r="AN44">
            <v>8.3514382987562676</v>
          </cell>
          <cell r="AO44">
            <v>4.3530656393183573</v>
          </cell>
          <cell r="AP44">
            <v>2.4899709503389129</v>
          </cell>
          <cell r="AQ44">
            <v>-1.155069857518332</v>
          </cell>
          <cell r="AS44">
            <v>2.0990224915369704</v>
          </cell>
          <cell r="AT44">
            <v>6.1786043811301949</v>
          </cell>
          <cell r="AU44">
            <v>6.100195652381923</v>
          </cell>
          <cell r="AV44">
            <v>2.6215246072707981</v>
          </cell>
          <cell r="AW44">
            <v>6.6225063802161133</v>
          </cell>
          <cell r="AX44">
            <v>4.7110972325118228</v>
          </cell>
        </row>
        <row r="45">
          <cell r="A45" t="str">
            <v>BCEAO</v>
          </cell>
          <cell r="B45" t="str">
            <v>…</v>
          </cell>
          <cell r="C45">
            <v>42.066772655007945</v>
          </cell>
          <cell r="D45">
            <v>9.3980756321324819</v>
          </cell>
          <cell r="E45">
            <v>5.7581967213114567</v>
          </cell>
          <cell r="F45">
            <v>14.217045664633027</v>
          </cell>
          <cell r="G45">
            <v>2.5155065472088203</v>
          </cell>
          <cell r="H45">
            <v>3.188957639219423</v>
          </cell>
          <cell r="I45">
            <v>-2.6886990617560635</v>
          </cell>
          <cell r="J45">
            <v>9.1472672064777409</v>
          </cell>
          <cell r="K45">
            <v>1.2704374723817939</v>
          </cell>
          <cell r="L45">
            <v>3.2912236808186073</v>
          </cell>
          <cell r="M45">
            <v>8.6279275298276517</v>
          </cell>
          <cell r="N45">
            <v>7.8435704816615051</v>
          </cell>
          <cell r="P45">
            <v>2.340622112719434</v>
          </cell>
          <cell r="Q45">
            <v>6.8062827225130906</v>
          </cell>
          <cell r="R45">
            <v>2.1</v>
          </cell>
          <cell r="S45">
            <v>3.1967672247201526</v>
          </cell>
          <cell r="T45">
            <v>3.0999794703346382</v>
          </cell>
          <cell r="U45">
            <v>21.958731136433624</v>
          </cell>
          <cell r="W45">
            <v>5.6255881856164907</v>
          </cell>
          <cell r="X45">
            <v>5.6023257903334205</v>
          </cell>
          <cell r="Z45">
            <v>5.435031460920305</v>
          </cell>
          <cell r="AA45">
            <v>0</v>
          </cell>
          <cell r="AC45">
            <v>5.4350314609203076</v>
          </cell>
          <cell r="AD45">
            <v>5.0203798465824487</v>
          </cell>
          <cell r="AE45">
            <v>12.810176475857748</v>
          </cell>
          <cell r="AF45">
            <v>9.8000937060752875</v>
          </cell>
          <cell r="AH45">
            <v>3.3</v>
          </cell>
          <cell r="AI45">
            <v>2.0387024883711344</v>
          </cell>
          <cell r="AJ45">
            <v>1.8673751839339825</v>
          </cell>
          <cell r="AK45">
            <v>2.1579748236270611</v>
          </cell>
          <cell r="AL45">
            <v>3.848441648208123</v>
          </cell>
          <cell r="AM45">
            <v>6.0840162237442392</v>
          </cell>
          <cell r="AN45">
            <v>7.5604598997727788</v>
          </cell>
          <cell r="AO45">
            <v>3.6641736763912478</v>
          </cell>
          <cell r="AP45">
            <v>2.9741319684603682</v>
          </cell>
          <cell r="AQ45">
            <v>0.65015908147737334</v>
          </cell>
          <cell r="AS45">
            <v>1.2383106070650589</v>
          </cell>
          <cell r="AT45">
            <v>5.4388319594974881</v>
          </cell>
          <cell r="AU45">
            <v>5.3505552084712127</v>
          </cell>
          <cell r="AV45">
            <v>1.9982092242639982</v>
          </cell>
          <cell r="AW45">
            <v>6.0169994808398917</v>
          </cell>
          <cell r="AX45">
            <v>4.1538964342114317</v>
          </cell>
        </row>
        <row r="46">
          <cell r="A46" t="str">
            <v>Commercial banks</v>
          </cell>
          <cell r="B46" t="str">
            <v>…</v>
          </cell>
          <cell r="C46">
            <v>8.4260731319554889</v>
          </cell>
          <cell r="D46">
            <v>1.8348623853210986</v>
          </cell>
          <cell r="E46">
            <v>1.3934426229508206</v>
          </cell>
          <cell r="F46">
            <v>1.6454058051395819</v>
          </cell>
          <cell r="G46">
            <v>3.6526533425223979</v>
          </cell>
          <cell r="H46">
            <v>5.1562747897826418</v>
          </cell>
          <cell r="I46">
            <v>0.54614199691919985</v>
          </cell>
          <cell r="J46">
            <v>1.0880566801619445</v>
          </cell>
          <cell r="K46">
            <v>-1.104728236853828E-2</v>
          </cell>
          <cell r="L46">
            <v>0</v>
          </cell>
          <cell r="M46">
            <v>3.5130357931948719</v>
          </cell>
          <cell r="N46">
            <v>6.2085726911179835</v>
          </cell>
          <cell r="P46">
            <v>-3.510933169079149</v>
          </cell>
          <cell r="Q46">
            <v>-3.0797659377887276</v>
          </cell>
          <cell r="R46">
            <v>1</v>
          </cell>
          <cell r="S46">
            <v>-1.6331348799014571</v>
          </cell>
          <cell r="T46">
            <v>2.6996509956887715</v>
          </cell>
          <cell r="U46">
            <v>4.1166204701776028</v>
          </cell>
          <cell r="W46">
            <v>0.9459910119760615</v>
          </cell>
          <cell r="X46">
            <v>0.9639269160971039</v>
          </cell>
          <cell r="Z46">
            <v>0.59575835475578709</v>
          </cell>
          <cell r="AA46">
            <v>0</v>
          </cell>
          <cell r="AC46">
            <v>0.59575835475578709</v>
          </cell>
          <cell r="AD46">
            <v>1.3383499059392634</v>
          </cell>
          <cell r="AE46">
            <v>0</v>
          </cell>
          <cell r="AF46">
            <v>0</v>
          </cell>
          <cell r="AH46">
            <v>0.9</v>
          </cell>
          <cell r="AI46">
            <v>0.94885702910731606</v>
          </cell>
          <cell r="AJ46">
            <v>0.81744055781381386</v>
          </cell>
          <cell r="AK46">
            <v>0.29049661087287237</v>
          </cell>
          <cell r="AL46">
            <v>0.80402320780855585</v>
          </cell>
          <cell r="AM46">
            <v>0.76721614543213956</v>
          </cell>
          <cell r="AN46">
            <v>0.79097839898348443</v>
          </cell>
          <cell r="AO46">
            <v>0.68889196292710175</v>
          </cell>
          <cell r="AP46">
            <v>-0.48416101812145523</v>
          </cell>
          <cell r="AQ46">
            <v>-1.8052289389957135</v>
          </cell>
          <cell r="AS46">
            <v>0.86071188447191782</v>
          </cell>
          <cell r="AT46">
            <v>0.73977242163270307</v>
          </cell>
          <cell r="AU46">
            <v>0.74964044391071372</v>
          </cell>
          <cell r="AV46">
            <v>0.62331538300680334</v>
          </cell>
          <cell r="AW46">
            <v>0.60550689937622171</v>
          </cell>
          <cell r="AX46">
            <v>0.55720079830039648</v>
          </cell>
        </row>
        <row r="48">
          <cell r="A48" t="str">
            <v>Net domestic assets</v>
          </cell>
          <cell r="B48" t="str">
            <v>…</v>
          </cell>
          <cell r="C48">
            <v>-8.3942766295707401</v>
          </cell>
          <cell r="D48">
            <v>-2.0362497202953986</v>
          </cell>
          <cell r="E48">
            <v>3.6885245901639578</v>
          </cell>
          <cell r="F48">
            <v>-8.559807727860985</v>
          </cell>
          <cell r="G48">
            <v>2.4293590627153723</v>
          </cell>
          <cell r="H48">
            <v>4.9500237981913449</v>
          </cell>
          <cell r="I48">
            <v>12.827335107127858</v>
          </cell>
          <cell r="J48">
            <v>4.2889676113360444</v>
          </cell>
          <cell r="K48">
            <v>2.7507733097657825</v>
          </cell>
          <cell r="L48">
            <v>4.6518317802081057</v>
          </cell>
          <cell r="M48">
            <v>-3.8886433937251481</v>
          </cell>
          <cell r="N48">
            <v>-6.4405656208572886</v>
          </cell>
          <cell r="P48">
            <v>-0.12319063751154212</v>
          </cell>
          <cell r="Q48">
            <v>-4.1063545837180707E-2</v>
          </cell>
          <cell r="R48">
            <v>5.7</v>
          </cell>
          <cell r="S48">
            <v>5.1742289137699391</v>
          </cell>
          <cell r="T48">
            <v>6.0049271196879488</v>
          </cell>
          <cell r="U48">
            <v>5.389590391130274</v>
          </cell>
          <cell r="W48">
            <v>2.6471584346292714</v>
          </cell>
          <cell r="X48">
            <v>2.1331370419114806</v>
          </cell>
          <cell r="Z48">
            <v>1.7288843593431451</v>
          </cell>
          <cell r="AA48">
            <v>0</v>
          </cell>
          <cell r="AC48">
            <v>1.7288843593431451</v>
          </cell>
          <cell r="AD48">
            <v>1.0057941750470802</v>
          </cell>
          <cell r="AE48">
            <v>3.4847263280480241</v>
          </cell>
          <cell r="AF48">
            <v>3.1001093237544941</v>
          </cell>
          <cell r="AH48">
            <v>4.3</v>
          </cell>
          <cell r="AI48">
            <v>4.9041506479643813</v>
          </cell>
          <cell r="AJ48">
            <v>4.702910067721529</v>
          </cell>
          <cell r="AK48">
            <v>0.7954073869138194</v>
          </cell>
          <cell r="AL48">
            <v>3.8112727802415236</v>
          </cell>
          <cell r="AM48">
            <v>2.0440074568514488</v>
          </cell>
          <cell r="AN48">
            <v>2.4386512273603631</v>
          </cell>
          <cell r="AO48">
            <v>11.693574760307559</v>
          </cell>
          <cell r="AP48">
            <v>7.2831650297413164</v>
          </cell>
          <cell r="AQ48">
            <v>8.5903997786692443</v>
          </cell>
          <cell r="AS48">
            <v>4.2342284035215263</v>
          </cell>
          <cell r="AT48">
            <v>-0.93958668701500436</v>
          </cell>
          <cell r="AU48">
            <v>5.9859714342326837</v>
          </cell>
          <cell r="AV48">
            <v>8.3342497218134497</v>
          </cell>
          <cell r="AW48">
            <v>3.5317922234706667</v>
          </cell>
          <cell r="AX48">
            <v>7.8874479714866981</v>
          </cell>
        </row>
        <row r="49">
          <cell r="A49" t="str">
            <v xml:space="preserve">   Net credit to the government</v>
          </cell>
          <cell r="B49" t="str">
            <v>…</v>
          </cell>
          <cell r="C49">
            <v>-14.912559618441964</v>
          </cell>
          <cell r="D49">
            <v>-0.6489147460281891</v>
          </cell>
          <cell r="E49">
            <v>-4.4057377049180326</v>
          </cell>
          <cell r="F49">
            <v>-27.417267517101134</v>
          </cell>
          <cell r="G49">
            <v>-1.0682288077188076</v>
          </cell>
          <cell r="H49">
            <v>1.1740441059812798</v>
          </cell>
          <cell r="I49">
            <v>-3.9630303879008566</v>
          </cell>
          <cell r="J49">
            <v>2.745445344129557</v>
          </cell>
          <cell r="K49">
            <v>-1.8338488731772038</v>
          </cell>
          <cell r="L49">
            <v>-2.7242410166553341</v>
          </cell>
          <cell r="M49">
            <v>-8.2109536991400187</v>
          </cell>
          <cell r="N49">
            <v>-8.3296509058771555</v>
          </cell>
          <cell r="P49">
            <v>-7.6378195257160462</v>
          </cell>
          <cell r="Q49">
            <v>-6.6830920850015421</v>
          </cell>
          <cell r="R49">
            <v>-0.25492397183385818</v>
          </cell>
          <cell r="S49">
            <v>0.67709923986639009</v>
          </cell>
          <cell r="T49">
            <v>-4.3317593923219038</v>
          </cell>
          <cell r="U49">
            <v>-4.3424699722821147</v>
          </cell>
          <cell r="W49">
            <v>-3.5772024761447536</v>
          </cell>
          <cell r="X49">
            <v>-2.6677794488032487</v>
          </cell>
          <cell r="Z49">
            <v>-2.9084368994425502</v>
          </cell>
          <cell r="AA49">
            <v>0</v>
          </cell>
          <cell r="AC49">
            <v>-2.9084368994425502</v>
          </cell>
          <cell r="AD49">
            <v>-2.8252158052757204</v>
          </cell>
          <cell r="AE49">
            <v>-3.4936844934157469</v>
          </cell>
          <cell r="AF49">
            <v>-3.1391535217866564</v>
          </cell>
          <cell r="AH49">
            <v>-2.2000000000000002</v>
          </cell>
          <cell r="AI49">
            <v>-0.56220837030376503</v>
          </cell>
          <cell r="AJ49">
            <v>-1.9073203046954872</v>
          </cell>
          <cell r="AK49">
            <v>-8.2584036519573925</v>
          </cell>
          <cell r="AL49">
            <v>0.20677633796583336</v>
          </cell>
          <cell r="AM49">
            <v>-3.0289968438889479</v>
          </cell>
          <cell r="AN49">
            <v>-3.8273897784043553</v>
          </cell>
          <cell r="AO49">
            <v>-1.2110438848760017</v>
          </cell>
          <cell r="AP49">
            <v>-3.8387052151058247</v>
          </cell>
          <cell r="AQ49">
            <v>-4.0946188961128804</v>
          </cell>
          <cell r="AS49">
            <v>-0.86668919118638588</v>
          </cell>
          <cell r="AT49">
            <v>-4.7650297946769928</v>
          </cell>
          <cell r="AU49">
            <v>0.58438900271715866</v>
          </cell>
          <cell r="AV49">
            <v>2.4446285812565529</v>
          </cell>
          <cell r="AW49">
            <v>-2.4718843483236093</v>
          </cell>
          <cell r="AX49">
            <v>-0.52606907748826393</v>
          </cell>
        </row>
        <row r="50">
          <cell r="A50" t="str">
            <v xml:space="preserve">   Credit to the economy</v>
          </cell>
          <cell r="B50" t="str">
            <v>…</v>
          </cell>
          <cell r="C50">
            <v>7.4721780604133547</v>
          </cell>
          <cell r="D50">
            <v>1.8348623853210986</v>
          </cell>
          <cell r="E50">
            <v>12.602459016393455</v>
          </cell>
          <cell r="F50">
            <v>8.8371233129968481</v>
          </cell>
          <cell r="G50">
            <v>7.6498966230186021</v>
          </cell>
          <cell r="H50">
            <v>7.2505156274789773</v>
          </cell>
          <cell r="I50">
            <v>19.46506091583813</v>
          </cell>
          <cell r="J50">
            <v>3.8461538461538436</v>
          </cell>
          <cell r="K50">
            <v>2.4524966858152943</v>
          </cell>
          <cell r="L50">
            <v>7.3760727968634336</v>
          </cell>
          <cell r="M50">
            <v>3.4385277159318868</v>
          </cell>
          <cell r="N50">
            <v>3.4136102518780351</v>
          </cell>
          <cell r="P50">
            <v>6.3032542860075944</v>
          </cell>
          <cell r="Q50">
            <v>6.6522944256236585</v>
          </cell>
          <cell r="R50">
            <v>6.7</v>
          </cell>
          <cell r="S50">
            <v>6.186276482834085</v>
          </cell>
          <cell r="T50">
            <v>10.008211866146581</v>
          </cell>
          <cell r="U50">
            <v>10.081100503028441</v>
          </cell>
          <cell r="W50">
            <v>6.8831133749414617</v>
          </cell>
          <cell r="X50">
            <v>6.0917514755355011</v>
          </cell>
          <cell r="Z50">
            <v>6.5276437912665672</v>
          </cell>
          <cell r="AA50">
            <v>0</v>
          </cell>
          <cell r="AC50">
            <v>6.5276437912665672</v>
          </cell>
          <cell r="AD50">
            <v>4.1180952199662144</v>
          </cell>
          <cell r="AE50">
            <v>6.4230045686643313</v>
          </cell>
          <cell r="AF50">
            <v>5.6457910354521283</v>
          </cell>
          <cell r="AH50">
            <v>7.2</v>
          </cell>
          <cell r="AI50">
            <v>6.3275929557637518</v>
          </cell>
          <cell r="AJ50">
            <v>7.5420826383832047</v>
          </cell>
          <cell r="AK50">
            <v>11.357034167934712</v>
          </cell>
          <cell r="AL50">
            <v>3.9837770186585555</v>
          </cell>
          <cell r="AM50">
            <v>5.2785131504646436</v>
          </cell>
          <cell r="AN50">
            <v>6.2158977143470633</v>
          </cell>
          <cell r="AO50">
            <v>12.720813580552145</v>
          </cell>
          <cell r="AP50">
            <v>11.246368792364091</v>
          </cell>
          <cell r="AQ50">
            <v>14.531747129616823</v>
          </cell>
          <cell r="AS50">
            <v>5.2330595438559824</v>
          </cell>
          <cell r="AT50">
            <v>3.904574546812531</v>
          </cell>
          <cell r="AU50">
            <v>5.4545581900540565</v>
          </cell>
          <cell r="AV50">
            <v>5.9282141815206026</v>
          </cell>
          <cell r="AW50">
            <v>6.0761747144527867</v>
          </cell>
          <cell r="AX50">
            <v>8.9974380644283709</v>
          </cell>
        </row>
        <row r="51">
          <cell r="A51" t="str">
            <v xml:space="preserve">   Other items (net)</v>
          </cell>
          <cell r="B51" t="str">
            <v>…</v>
          </cell>
          <cell r="C51">
            <v>-0.95389507154213027</v>
          </cell>
          <cell r="D51">
            <v>-3.222197359588276</v>
          </cell>
          <cell r="E51">
            <v>-4.5081967213114753</v>
          </cell>
          <cell r="F51">
            <v>10.020336476243299</v>
          </cell>
          <cell r="G51">
            <v>-4.1523087525844247</v>
          </cell>
          <cell r="H51">
            <v>-3.4745359352689196</v>
          </cell>
          <cell r="I51">
            <v>-2.6746954208094103</v>
          </cell>
          <cell r="J51">
            <v>-2.302631578947369</v>
          </cell>
          <cell r="K51">
            <v>2.1321254971277059</v>
          </cell>
          <cell r="L51">
            <v>0</v>
          </cell>
          <cell r="M51">
            <v>0.88378258948298727</v>
          </cell>
          <cell r="N51">
            <v>-1.5245249668581526</v>
          </cell>
          <cell r="P51">
            <v>1.2113746021968994</v>
          </cell>
          <cell r="Q51">
            <v>-1.0265886459296636E-2</v>
          </cell>
          <cell r="R51">
            <v>-0.67006837432391086</v>
          </cell>
          <cell r="S51">
            <v>-1.6891468089305317</v>
          </cell>
          <cell r="T51">
            <v>0.32847464586327124</v>
          </cell>
          <cell r="U51">
            <v>-0.3490401396160564</v>
          </cell>
          <cell r="W51">
            <v>-0.65875246416744282</v>
          </cell>
          <cell r="X51">
            <v>-1.2908349848207779</v>
          </cell>
          <cell r="Z51">
            <v>-1.8903225324808677</v>
          </cell>
          <cell r="AA51">
            <v>0</v>
          </cell>
          <cell r="AC51">
            <v>-1.8903225324808677</v>
          </cell>
          <cell r="AD51">
            <v>-0.28708523964341975</v>
          </cell>
          <cell r="AE51">
            <v>0.5554062527994269</v>
          </cell>
          <cell r="AF51">
            <v>0.59347181008902039</v>
          </cell>
          <cell r="AH51">
            <v>-0.6</v>
          </cell>
          <cell r="AI51">
            <v>-0.86123393749561372</v>
          </cell>
          <cell r="AJ51">
            <v>-0.93185226596619497</v>
          </cell>
          <cell r="AK51">
            <v>-2.3032231290634932</v>
          </cell>
          <cell r="AL51">
            <v>-0.37928057638287116</v>
          </cell>
          <cell r="AM51">
            <v>-0.20550884972423927</v>
          </cell>
          <cell r="AN51">
            <v>5.0143291417654674E-2</v>
          </cell>
          <cell r="AO51">
            <v>0.1838050646314105</v>
          </cell>
          <cell r="AP51">
            <v>-0.12449854751694545</v>
          </cell>
          <cell r="AQ51">
            <v>-1.8467284548346927</v>
          </cell>
          <cell r="AS51">
            <v>-0.13214194914807087</v>
          </cell>
          <cell r="AT51">
            <v>-7.9131439150544269E-2</v>
          </cell>
          <cell r="AU51">
            <v>-5.2975758538531051E-2</v>
          </cell>
          <cell r="AV51">
            <v>-3.8593040963705749E-2</v>
          </cell>
          <cell r="AW51">
            <v>-7.2498142658512024E-2</v>
          </cell>
          <cell r="AX51">
            <v>-0.58392101545341135</v>
          </cell>
        </row>
        <row r="53">
          <cell r="A53" t="str">
            <v>Broad money (M2)</v>
          </cell>
          <cell r="B53" t="str">
            <v>…</v>
          </cell>
          <cell r="C53">
            <v>42.098569157392681</v>
          </cell>
          <cell r="D53">
            <v>9.1966882971582073</v>
          </cell>
          <cell r="E53">
            <v>10.840163934426226</v>
          </cell>
          <cell r="F53">
            <v>7.3026437419116501</v>
          </cell>
          <cell r="G53">
            <v>8.5975189524465634</v>
          </cell>
          <cell r="H53">
            <v>13.295256227193395</v>
          </cell>
          <cell r="I53">
            <v>10.684778042291008</v>
          </cell>
          <cell r="J53">
            <v>14.524291497975717</v>
          </cell>
          <cell r="K53">
            <v>4.0101634997790496</v>
          </cell>
          <cell r="L53">
            <v>7.9430554610266988</v>
          </cell>
          <cell r="M53">
            <v>8.2523199292973839</v>
          </cell>
          <cell r="N53">
            <v>7.6115775519222248</v>
          </cell>
          <cell r="P53">
            <v>-1.2935016938712685</v>
          </cell>
          <cell r="Q53">
            <v>3.6854532388871757</v>
          </cell>
          <cell r="R53">
            <v>8.8000000000000007</v>
          </cell>
          <cell r="S53">
            <v>6.7378612585886399</v>
          </cell>
          <cell r="T53">
            <v>11.804557585711352</v>
          </cell>
          <cell r="U53">
            <v>31.464941997741491</v>
          </cell>
          <cell r="W53">
            <v>9.2187376322218206</v>
          </cell>
          <cell r="X53">
            <v>8.6993897483419893</v>
          </cell>
          <cell r="Z53">
            <v>7.7596741750192333</v>
          </cell>
          <cell r="AA53">
            <v>0</v>
          </cell>
          <cell r="AC53">
            <v>7.7596741750192333</v>
          </cell>
          <cell r="AD53">
            <v>7.3645239275687944</v>
          </cell>
          <cell r="AE53">
            <v>16.294902803905771</v>
          </cell>
          <cell r="AF53">
            <v>12.900203029829772</v>
          </cell>
          <cell r="AH53">
            <v>8.6</v>
          </cell>
          <cell r="AI53">
            <v>7.8917101654428237</v>
          </cell>
          <cell r="AJ53">
            <v>7.3877258094693339</v>
          </cell>
          <cell r="AK53">
            <v>3.2438788214137566</v>
          </cell>
          <cell r="AL53">
            <v>8.4637376362581911</v>
          </cell>
          <cell r="AM53">
            <v>8.8952398260278223</v>
          </cell>
          <cell r="AN53">
            <v>10.790089526116626</v>
          </cell>
          <cell r="AO53">
            <v>16.046640399625907</v>
          </cell>
          <cell r="AP53">
            <v>9.7731359800802284</v>
          </cell>
          <cell r="AQ53">
            <v>7.4353299211509194</v>
          </cell>
          <cell r="AS53">
            <v>6.3332508950585051</v>
          </cell>
          <cell r="AT53">
            <v>5.2390176941151907</v>
          </cell>
          <cell r="AU53">
            <v>12.086167086614607</v>
          </cell>
          <cell r="AV53">
            <v>10.955774329084255</v>
          </cell>
          <cell r="AW53">
            <v>10.154298603686787</v>
          </cell>
          <cell r="AX53">
            <v>12.598545203998521</v>
          </cell>
        </row>
        <row r="55">
          <cell r="A55" t="str">
            <v>Memorandum items:</v>
          </cell>
          <cell r="I55" t="str">
            <v>(In units indicated)</v>
          </cell>
          <cell r="J55" t="str">
            <v>(In units indicated)</v>
          </cell>
        </row>
        <row r="58">
          <cell r="A58" t="str">
            <v>Velocity (GDP/M2; end of period)</v>
          </cell>
          <cell r="B58" t="str">
            <v>…</v>
          </cell>
          <cell r="C58">
            <v>5.3120567375886525</v>
          </cell>
          <cell r="D58">
            <v>4.5778688524590168</v>
          </cell>
          <cell r="E58">
            <v>4.3849140321686084</v>
          </cell>
          <cell r="F58">
            <v>4.3945554789800125</v>
          </cell>
          <cell r="G58">
            <v>4.3482468665714737</v>
          </cell>
          <cell r="H58">
            <v>4.0973253045791909</v>
          </cell>
          <cell r="I58">
            <v>4.2152931147051484</v>
          </cell>
          <cell r="J58">
            <v>3.9499227764824716</v>
          </cell>
          <cell r="K58" t="str">
            <v>...</v>
          </cell>
          <cell r="L58">
            <v>3.7389950748064589</v>
          </cell>
          <cell r="M58">
            <v>3.6224251541120802</v>
          </cell>
          <cell r="N58">
            <v>3.8164861238030663</v>
          </cell>
          <cell r="R58">
            <v>3.609035888956893</v>
          </cell>
          <cell r="S58">
            <v>3.6179990440845993</v>
          </cell>
          <cell r="T58">
            <v>3.4202928138044451</v>
          </cell>
          <cell r="U58">
            <v>3.092956842715862</v>
          </cell>
          <cell r="W58">
            <v>3.5957517247250186</v>
          </cell>
          <cell r="X58">
            <v>3.5751117285372933</v>
          </cell>
          <cell r="Z58">
            <v>0</v>
          </cell>
          <cell r="AA58">
            <v>0</v>
          </cell>
          <cell r="AC58">
            <v>3.45</v>
          </cell>
          <cell r="AD58">
            <v>3.3572596370113801</v>
          </cell>
          <cell r="AE58">
            <v>3.1107592236335626</v>
          </cell>
          <cell r="AF58">
            <v>2.9039097799880969</v>
          </cell>
          <cell r="AH58">
            <v>3.6</v>
          </cell>
          <cell r="AI58">
            <v>3.5584890695330547</v>
          </cell>
          <cell r="AJ58">
            <v>3.45</v>
          </cell>
          <cell r="AK58">
            <v>2.9824659262817437</v>
          </cell>
          <cell r="AL58">
            <v>3.3572596370113801</v>
          </cell>
          <cell r="AM58">
            <v>3.0707592236335626</v>
          </cell>
          <cell r="AN58">
            <v>3.129790347462444</v>
          </cell>
          <cell r="AO58">
            <v>2.59</v>
          </cell>
          <cell r="AP58">
            <v>2.8724632771782068</v>
          </cell>
          <cell r="AQ58">
            <v>2.9204993224610494</v>
          </cell>
          <cell r="AS58">
            <v>3.3872596370113799</v>
          </cell>
          <cell r="AT58">
            <v>3.1047592236335624</v>
          </cell>
          <cell r="AU58">
            <v>2.9947903474624438</v>
          </cell>
          <cell r="AV58">
            <v>2.5099999999999998</v>
          </cell>
          <cell r="AW58">
            <v>2.794463277178207</v>
          </cell>
          <cell r="AX58">
            <v>2.7604993224610492</v>
          </cell>
        </row>
        <row r="59">
          <cell r="A59" t="str">
            <v>Velocity (annual average)</v>
          </cell>
          <cell r="C59">
            <v>5.3120567375886525</v>
          </cell>
          <cell r="D59">
            <v>4.7791207615787785</v>
          </cell>
          <cell r="E59">
            <v>4.6103605792594031</v>
          </cell>
          <cell r="F59">
            <v>4.5493623472754825</v>
          </cell>
          <cell r="G59">
            <v>4.5274634508961755</v>
          </cell>
          <cell r="H59">
            <v>4.352722404046415</v>
          </cell>
          <cell r="I59">
            <v>4.4290696947330668</v>
          </cell>
          <cell r="J59">
            <v>4.2173509050152553</v>
          </cell>
          <cell r="L59">
            <v>3.8818180470949453</v>
          </cell>
          <cell r="M59">
            <v>3.7777931125100337</v>
          </cell>
          <cell r="N59">
            <v>3.9564083788608171</v>
          </cell>
          <cell r="R59">
            <v>3.7124214536842799</v>
          </cell>
          <cell r="S59">
            <v>3.7359144343490693</v>
          </cell>
          <cell r="T59">
            <v>3.6109168680777373</v>
          </cell>
          <cell r="U59">
            <v>3.5134080212728374</v>
          </cell>
          <cell r="W59">
            <v>3.7541901710897947</v>
          </cell>
          <cell r="X59">
            <v>3.7241360757474964</v>
          </cell>
          <cell r="Z59">
            <v>0</v>
          </cell>
          <cell r="AA59">
            <v>0</v>
          </cell>
          <cell r="AC59">
            <v>3.8046541693846105</v>
          </cell>
          <cell r="AD59">
            <v>3.7370584481583702</v>
          </cell>
          <cell r="AE59">
            <v>3.5847389144921142</v>
          </cell>
          <cell r="AF59">
            <v>3.0798655809175401</v>
          </cell>
          <cell r="AI59">
            <v>3.6935717255047753</v>
          </cell>
          <cell r="AJ59">
            <v>3.9143253111581058</v>
          </cell>
          <cell r="AK59">
            <v>3.1328432413783882</v>
          </cell>
          <cell r="AL59">
            <v>3.859878523077946</v>
          </cell>
          <cell r="AM59">
            <v>3.6555134290332969</v>
          </cell>
          <cell r="AN59">
            <v>3.7057760948278395</v>
          </cell>
          <cell r="AO59">
            <v>3.2930465257456318</v>
          </cell>
          <cell r="AP59">
            <v>3.0062886789604222</v>
          </cell>
          <cell r="AQ59">
            <v>3.0251819529717237</v>
          </cell>
          <cell r="AS59">
            <v>3.9143731851377095</v>
          </cell>
          <cell r="AT59">
            <v>3.698603975732917</v>
          </cell>
          <cell r="AU59">
            <v>3.6390637349231922</v>
          </cell>
          <cell r="AV59">
            <v>3.2543755314830105</v>
          </cell>
          <cell r="AW59">
            <v>3.5424124019426704</v>
          </cell>
          <cell r="AX59">
            <v>3.4998959375983176</v>
          </cell>
        </row>
        <row r="60">
          <cell r="A60" t="str">
            <v>Nominal GDP growth (percentage growth)</v>
          </cell>
          <cell r="B60">
            <v>-3.6103798420458855</v>
          </cell>
          <cell r="C60">
            <v>31.5060476004682</v>
          </cell>
          <cell r="D60">
            <v>10.468278692577758</v>
          </cell>
          <cell r="E60">
            <v>6.1683079677708141</v>
          </cell>
          <cell r="F60">
            <v>7.5385782949658475</v>
          </cell>
          <cell r="G60">
            <v>7.4531482788363412</v>
          </cell>
          <cell r="H60">
            <v>6.7573977451016232</v>
          </cell>
          <cell r="I60">
            <v>13.87154987740351</v>
          </cell>
          <cell r="J60">
            <v>7.3145081821941016</v>
          </cell>
          <cell r="K60" t="str">
            <v>...</v>
          </cell>
          <cell r="L60">
            <v>7.9430554610266935</v>
          </cell>
          <cell r="M60">
            <v>5.0281943454436151</v>
          </cell>
          <cell r="N60">
            <v>3.9762333918862192</v>
          </cell>
          <cell r="R60">
            <v>9.3000000000000007</v>
          </cell>
          <cell r="S60">
            <v>7.1665273680608932</v>
          </cell>
          <cell r="T60">
            <v>7.2755652170437779</v>
          </cell>
          <cell r="U60">
            <v>6.5418237454438533</v>
          </cell>
          <cell r="W60">
            <v>7.9187376322218395</v>
          </cell>
          <cell r="X60">
            <v>7.4108805555165302</v>
          </cell>
          <cell r="Z60">
            <v>0</v>
          </cell>
          <cell r="AA60">
            <v>0</v>
          </cell>
          <cell r="AC60">
            <v>7.4426610408315552</v>
          </cell>
          <cell r="AD60">
            <v>8.0079531815403282</v>
          </cell>
          <cell r="AE60">
            <v>8.4019467789419267</v>
          </cell>
          <cell r="AF60">
            <v>5.9995403793233315</v>
          </cell>
          <cell r="AH60">
            <v>7.9</v>
          </cell>
          <cell r="AI60">
            <v>7.3900623167480139</v>
          </cell>
          <cell r="AJ60">
            <v>7.3877258094693365</v>
          </cell>
          <cell r="AK60">
            <v>7.5587652640203506</v>
          </cell>
          <cell r="AL60">
            <v>8.4637376362582053</v>
          </cell>
          <cell r="AM60">
            <v>7.494999794607704</v>
          </cell>
          <cell r="AN60">
            <v>8.3663975261146781</v>
          </cell>
          <cell r="AO60">
            <v>7.8510350678854257</v>
          </cell>
          <cell r="AP60">
            <v>8.5844002787037965</v>
          </cell>
          <cell r="AQ60">
            <v>8.0490896808738768</v>
          </cell>
          <cell r="AS60">
            <v>7.2834298718895907</v>
          </cell>
          <cell r="AT60">
            <v>6.4042430800918648</v>
          </cell>
          <cell r="AU60">
            <v>7.2514558514159555</v>
          </cell>
          <cell r="AV60">
            <v>7.5285689444021031</v>
          </cell>
          <cell r="AW60">
            <v>7.1631253624650615</v>
          </cell>
          <cell r="AX60">
            <v>6.4298167629118552</v>
          </cell>
        </row>
        <row r="61">
          <cell r="A61" t="str">
            <v>Credit to the economy (percentage growth)</v>
          </cell>
          <cell r="B61" t="str">
            <v>…</v>
          </cell>
          <cell r="C61">
            <v>9.2156862745097925</v>
          </cell>
          <cell r="D61">
            <v>2.9443447037701853</v>
          </cell>
          <cell r="E61">
            <v>21.450994070456943</v>
          </cell>
          <cell r="F61">
            <v>3.7</v>
          </cell>
          <cell r="G61">
            <v>11.212121212121207</v>
          </cell>
          <cell r="H61">
            <v>10.376930063578559</v>
          </cell>
          <cell r="I61">
            <v>28.594939312898603</v>
          </cell>
          <cell r="J61">
            <v>4.8632218844984809</v>
          </cell>
          <cell r="K61">
            <v>3.3867276887871833</v>
          </cell>
          <cell r="L61">
            <v>10.184249758896247</v>
          </cell>
          <cell r="M61">
            <v>4.7483680983394949</v>
          </cell>
          <cell r="N61">
            <v>4.7139588100686414</v>
          </cell>
          <cell r="R61">
            <v>9.5</v>
          </cell>
          <cell r="S61">
            <v>8.7788354691580075</v>
          </cell>
          <cell r="T61">
            <v>14.202476329206126</v>
          </cell>
          <cell r="U61">
            <v>14.30652680652682</v>
          </cell>
          <cell r="W61">
            <v>9.7629980028321128</v>
          </cell>
          <cell r="X61">
            <v>8.4824996835187285</v>
          </cell>
          <cell r="Z61">
            <v>9.0687622671524757</v>
          </cell>
          <cell r="AA61">
            <v>0</v>
          </cell>
          <cell r="AC61">
            <v>9.0687622671524757</v>
          </cell>
          <cell r="AD61">
            <v>5.8590742977928656</v>
          </cell>
          <cell r="AE61">
            <v>9.1384144787152621</v>
          </cell>
          <cell r="AF61">
            <v>9.2148865664032584</v>
          </cell>
          <cell r="AH61">
            <v>10.1</v>
          </cell>
          <cell r="AI61">
            <v>8.8285144257555181</v>
          </cell>
          <cell r="AJ61">
            <v>10.352345112672667</v>
          </cell>
          <cell r="AK61">
            <v>19.162095927179369</v>
          </cell>
          <cell r="AL61">
            <v>5.74857700992224</v>
          </cell>
          <cell r="AM61">
            <v>8.0025292209893628</v>
          </cell>
          <cell r="AN61">
            <v>9.1341561464649565</v>
          </cell>
          <cell r="AO61">
            <v>21.463125539458861</v>
          </cell>
          <cell r="AP61">
            <v>18.975376356634378</v>
          </cell>
          <cell r="AQ61">
            <v>24.518613607188698</v>
          </cell>
          <cell r="AS61">
            <v>7.7451715599246018</v>
          </cell>
          <cell r="AT61">
            <v>5.9684883345045403</v>
          </cell>
          <cell r="AU61">
            <v>8.1370010120658698</v>
          </cell>
          <cell r="AV61">
            <v>9.5563067787777243</v>
          </cell>
          <cell r="AW61">
            <v>9.4590455020186592</v>
          </cell>
          <cell r="AX61">
            <v>13.098144841121462</v>
          </cell>
        </row>
        <row r="62">
          <cell r="A62" t="str">
            <v>Credit to the economy/GDP (in percent)</v>
          </cell>
          <cell r="B62">
            <v>16.582130316035894</v>
          </cell>
          <cell r="C62">
            <v>13.771448350887603</v>
          </cell>
          <cell r="D62">
            <v>12.833482542524619</v>
          </cell>
          <cell r="E62">
            <v>14.68083312252298</v>
          </cell>
          <cell r="F62">
            <v>15.525758645024702</v>
          </cell>
          <cell r="G62">
            <v>16.068887510490022</v>
          </cell>
          <cell r="H62">
            <v>16.613691513722273</v>
          </cell>
          <cell r="I62">
            <v>18.761812360246843</v>
          </cell>
          <cell r="J62">
            <v>18.33325359090944</v>
          </cell>
          <cell r="K62" t="str">
            <v>...</v>
          </cell>
          <cell r="L62">
            <v>19.772704298507122</v>
          </cell>
          <cell r="M62">
            <v>19.343665927138819</v>
          </cell>
          <cell r="N62">
            <v>19.3</v>
          </cell>
          <cell r="R62">
            <v>19.399999999999999</v>
          </cell>
          <cell r="S62">
            <v>19.849513972940475</v>
          </cell>
          <cell r="T62">
            <v>21.044816442846283</v>
          </cell>
          <cell r="U62">
            <v>19.808926754466658</v>
          </cell>
          <cell r="W62">
            <v>19.704745642783305</v>
          </cell>
          <cell r="X62">
            <v>20.047549020646429</v>
          </cell>
          <cell r="Z62">
            <v>0</v>
          </cell>
          <cell r="AA62">
            <v>0</v>
          </cell>
          <cell r="AC62">
            <v>21.11705981478724</v>
          </cell>
          <cell r="AD62">
            <v>20.641903295738242</v>
          </cell>
          <cell r="AE62">
            <v>21.204007136050095</v>
          </cell>
          <cell r="AF62">
            <v>20.409802540174727</v>
          </cell>
          <cell r="AH62">
            <v>20.100000000000001</v>
          </cell>
          <cell r="AI62">
            <v>20.316078887815362</v>
          </cell>
          <cell r="AJ62">
            <v>21.700031869385842</v>
          </cell>
          <cell r="AK62">
            <v>22.936135872209952</v>
          </cell>
          <cell r="AL62">
            <v>20.125176836714875</v>
          </cell>
          <cell r="AM62">
            <v>21.304120235257638</v>
          </cell>
          <cell r="AN62">
            <v>21.418051692696398</v>
          </cell>
          <cell r="AO62">
            <v>23.951572896905702</v>
          </cell>
          <cell r="AP62">
            <v>22.362917070493097</v>
          </cell>
          <cell r="AQ62">
            <v>23.520793407932775</v>
          </cell>
          <cell r="AS62">
            <v>20.211825141985003</v>
          </cell>
          <cell r="AT62">
            <v>21.21687398243585</v>
          </cell>
          <cell r="AU62">
            <v>21.594894532511024</v>
          </cell>
          <cell r="AV62">
            <v>24.403243657826675</v>
          </cell>
          <cell r="AW62">
            <v>22.842032171957801</v>
          </cell>
          <cell r="AX62">
            <v>24.994481626839317</v>
          </cell>
        </row>
        <row r="63">
          <cell r="A63" t="str">
            <v xml:space="preserve">Variation of net credit to the government (since the </v>
          </cell>
        </row>
        <row r="64">
          <cell r="A64" t="str">
            <v>beginning of the year; in billions of CFA francs)</v>
          </cell>
          <cell r="G64">
            <v>-6.2</v>
          </cell>
          <cell r="H64">
            <v>7.4000000000000057</v>
          </cell>
          <cell r="I64">
            <v>-28.300000000000011</v>
          </cell>
          <cell r="J64">
            <v>21.800000000000011</v>
          </cell>
          <cell r="K64" t="e">
            <v>#REF!</v>
          </cell>
          <cell r="L64">
            <v>-25.724414549547618</v>
          </cell>
          <cell r="M64">
            <v>-74.325552884615462</v>
          </cell>
          <cell r="N64">
            <v>-75.40000000000002</v>
          </cell>
          <cell r="P64">
            <v>-74.400000000000006</v>
          </cell>
          <cell r="Q64">
            <v>-65.100000000000023</v>
          </cell>
          <cell r="R64">
            <v>-2.4979999999999762</v>
          </cell>
          <cell r="S64">
            <v>6.5963007947783723</v>
          </cell>
          <cell r="T64">
            <v>-42.2</v>
          </cell>
          <cell r="U64">
            <v>-42.300000000000082</v>
          </cell>
          <cell r="W64">
            <v>-38.15100000000001</v>
          </cell>
          <cell r="X64">
            <v>-27.740644339986346</v>
          </cell>
          <cell r="Z64">
            <v>-31.578694708728179</v>
          </cell>
          <cell r="AA64">
            <v>-64.199999999999932</v>
          </cell>
          <cell r="AC64">
            <v>-31.678694708728258</v>
          </cell>
          <cell r="AD64">
            <v>-31.537884034292865</v>
          </cell>
          <cell r="AE64">
            <v>-39</v>
          </cell>
          <cell r="AF64">
            <v>-40.199999999999918</v>
          </cell>
          <cell r="AH64">
            <v>-25.3</v>
          </cell>
          <cell r="AI64">
            <v>-6.354641209543459</v>
          </cell>
          <cell r="AJ64">
            <v>-22.386568812204356</v>
          </cell>
          <cell r="AK64">
            <v>-119.39999999999998</v>
          </cell>
          <cell r="AL64">
            <v>2.4782354615995104</v>
          </cell>
          <cell r="AM64">
            <v>-39.32243702736632</v>
          </cell>
          <cell r="AN64">
            <v>-48.194492089667648</v>
          </cell>
          <cell r="AO64">
            <v>-17.509272487537231</v>
          </cell>
          <cell r="AP64">
            <v>-55.5</v>
          </cell>
          <cell r="AQ64">
            <v>-59.200000000000017</v>
          </cell>
          <cell r="AS64">
            <v>-11.266516935145788</v>
          </cell>
          <cell r="AT64">
            <v>-67.362178063828992</v>
          </cell>
          <cell r="AU64">
            <v>8.1526286902737866</v>
          </cell>
          <cell r="AV64">
            <v>41.016035220330906</v>
          </cell>
          <cell r="AW64">
            <v>-39.231276492244</v>
          </cell>
          <cell r="AX64">
            <v>-8.1714309806252032</v>
          </cell>
        </row>
        <row r="67">
          <cell r="A67" t="str">
            <v>Sources:  Senegalese authorities; and staff estimates and projections.</v>
          </cell>
        </row>
        <row r="69">
          <cell r="A69" t="str">
            <v>1/ Staff Report issued for Board consideration of the second review (postponed), (EBS/04/63; May 20, 2004).</v>
          </cell>
          <cell r="B69" t="str">
            <v>1/ Request for a three-year PRGF, April 14, 2003.</v>
          </cell>
          <cell r="C69" t="str">
            <v>1/ Request for a three-year PRGF, April 14, 2003.</v>
          </cell>
          <cell r="D69" t="str">
            <v>1/ Request for a three-year PRGF, April 14, 2003.</v>
          </cell>
          <cell r="E69" t="str">
            <v>1/ Request for a three-year PRGF, April 14, 2003.</v>
          </cell>
          <cell r="F69" t="str">
            <v>1/ Request for a three-year PRGF, April 14, 2003.</v>
          </cell>
          <cell r="G69" t="str">
            <v>1/ Request for a three-year PRGF, April 14, 2003.</v>
          </cell>
          <cell r="H69" t="str">
            <v>1/ Request for a three-year PRGF, April 14, 2003.</v>
          </cell>
        </row>
        <row r="70">
          <cell r="A70" t="str">
            <v>2/ First review under the PRGF arrangement, January 30, 2004.</v>
          </cell>
          <cell r="B70" t="str">
            <v>2/ First review under the PRGF, February 12, 2004.</v>
          </cell>
          <cell r="C70" t="str">
            <v>2/ First review under the PRGF, February 12, 2004.</v>
          </cell>
          <cell r="D70" t="str">
            <v>2/ First review under the PRGF, February 12, 2004.</v>
          </cell>
          <cell r="E70" t="str">
            <v>2/ First review under the PRGF, February 12, 2004.</v>
          </cell>
          <cell r="F70" t="str">
            <v>2/ First review under the PRGF, February 12, 2004.</v>
          </cell>
          <cell r="G70" t="str">
            <v>2/ First review under the PRGF, February 12, 2004.</v>
          </cell>
          <cell r="H70" t="str">
            <v>2/ First review under the PRGF, February 12, 2004.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18.xml><?xml version="1.0" encoding="utf-8"?>
<externalLink xmlns="http://schemas.openxmlformats.org/spreadsheetml/2006/main">
  <externalBook xmlns:r="http://schemas.openxmlformats.org/officeDocument/2006/relationships" r:id="rId1">
    <sheetNames>
      <sheetName val="DP table1 (before)"/>
      <sheetName val="DP table1 (after)"/>
      <sheetName val="DP Table2"/>
      <sheetName val="DP Table 3"/>
      <sheetName val="DP Table 4"/>
      <sheetName val="Table 5"/>
      <sheetName val="Table 6"/>
      <sheetName val="Table 7"/>
      <sheetName val="Table 8"/>
      <sheetName val="Assist"/>
      <sheetName val="Prp-PostCologne"/>
      <sheetName val="Int-PostCologne"/>
      <sheetName val="Int-PostNaples"/>
      <sheetName val="Prp-PostNaples"/>
      <sheetName val="Table 16"/>
      <sheetName val="Table 17"/>
      <sheetName val="Table 18"/>
      <sheetName val="Table 20"/>
      <sheetName val="Table 19"/>
      <sheetName val="Table 21"/>
      <sheetName val="burdensh"/>
      <sheetName val="Delivery"/>
      <sheetName val="Table 9"/>
      <sheetName val="Table 10"/>
      <sheetName val="Table 11"/>
      <sheetName val="HIPC status"/>
      <sheetName val="Table 14e"/>
      <sheetName val="Table 15e"/>
      <sheetName val="SEI"/>
      <sheetName val="Figure_2 "/>
      <sheetName val="Figure_3"/>
      <sheetName val="Figure 4"/>
      <sheetName val="Figure 5"/>
      <sheetName val="Figure 1"/>
      <sheetName val="Figure 3"/>
      <sheetName val="Figure 2"/>
      <sheetName val="DS Before"/>
      <sheetName val="DS category Before"/>
      <sheetName val="DS After"/>
      <sheetName val="DS category After"/>
      <sheetName val="DC Before"/>
      <sheetName val="DC After"/>
      <sheetName val="Bilateral Assistance"/>
      <sheetName val="Table 14"/>
      <sheetName val="Table 15"/>
      <sheetName val="Assistance"/>
      <sheetName val="NEW-ALL"/>
      <sheetName val="NEW-IDA"/>
      <sheetName val="NEW-IMF"/>
      <sheetName val="NEW-OTHMULT1"/>
      <sheetName val="NEW-OTHMULT2"/>
      <sheetName val="NEW-BI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3">
          <cell r="A3" t="str">
            <v>Table 7. Cameroon:  External Debt Indicators, 1998/99-2018/19 1/</v>
          </cell>
        </row>
        <row r="8">
          <cell r="F8" t="str">
            <v>1998/99</v>
          </cell>
          <cell r="G8" t="str">
            <v>1999/00</v>
          </cell>
          <cell r="H8" t="str">
            <v>2000/01</v>
          </cell>
          <cell r="I8" t="str">
            <v>2001/02</v>
          </cell>
          <cell r="J8" t="str">
            <v>2002/03</v>
          </cell>
          <cell r="K8" t="str">
            <v>2003/04</v>
          </cell>
        </row>
        <row r="10">
          <cell r="F10" t="str">
            <v>(in millions of U.S. dollars)</v>
          </cell>
        </row>
        <row r="12">
          <cell r="A12" t="str">
            <v>Nominal debt stock after rescheduling (Naples terms)</v>
          </cell>
          <cell r="F12">
            <v>6357.7184168219273</v>
          </cell>
          <cell r="G12">
            <v>6481.660887150676</v>
          </cell>
          <cell r="H12">
            <v>6719.9666640959704</v>
          </cell>
          <cell r="I12">
            <v>6968.8356917664223</v>
          </cell>
          <cell r="J12">
            <v>7262.095267667215</v>
          </cell>
          <cell r="K12">
            <v>7579.7397630717069</v>
          </cell>
        </row>
        <row r="13">
          <cell r="A13" t="str">
            <v xml:space="preserve">    Multilateral</v>
          </cell>
          <cell r="F13">
            <v>1645.555550082544</v>
          </cell>
          <cell r="G13">
            <v>1716.6089949511547</v>
          </cell>
          <cell r="H13">
            <v>1859.8331109392902</v>
          </cell>
          <cell r="I13">
            <v>1994.5494521689329</v>
          </cell>
          <cell r="J13">
            <v>2151.7692840083319</v>
          </cell>
          <cell r="K13">
            <v>2324.5529891649776</v>
          </cell>
        </row>
        <row r="14">
          <cell r="A14" t="str">
            <v xml:space="preserve">    Official bilateral</v>
          </cell>
          <cell r="F14">
            <v>4480.3356982688983</v>
          </cell>
          <cell r="G14">
            <v>4533.2247237290358</v>
          </cell>
          <cell r="H14">
            <v>4628.3063846861951</v>
          </cell>
          <cell r="I14">
            <v>4742.4590711270039</v>
          </cell>
          <cell r="J14">
            <v>4878.4988151883981</v>
          </cell>
          <cell r="K14">
            <v>5023.3596054362442</v>
          </cell>
        </row>
        <row r="15">
          <cell r="A15" t="str">
            <v xml:space="preserve">    Multilateral: less new loans</v>
          </cell>
          <cell r="F15">
            <v>1645.555550082544</v>
          </cell>
          <cell r="G15">
            <v>1518.8578752643425</v>
          </cell>
          <cell r="H15">
            <v>1407.3756504263397</v>
          </cell>
          <cell r="I15">
            <v>1315.8118329598121</v>
          </cell>
          <cell r="J15">
            <v>1236.5782451322964</v>
          </cell>
          <cell r="K15">
            <v>1150.0403332518172</v>
          </cell>
        </row>
        <row r="16">
          <cell r="A16" t="str">
            <v xml:space="preserve">    Official Bilateral: less new loans</v>
          </cell>
          <cell r="F16">
            <v>4480.3356982688983</v>
          </cell>
          <cell r="G16">
            <v>4380.4229139655436</v>
          </cell>
          <cell r="H16">
            <v>4284.3024756910881</v>
          </cell>
          <cell r="I16">
            <v>4185.1083203923763</v>
          </cell>
          <cell r="J16">
            <v>4090.723733510712</v>
          </cell>
          <cell r="K16">
            <v>3982.6798143944184</v>
          </cell>
        </row>
        <row r="17">
          <cell r="A17" t="str">
            <v xml:space="preserve">     Of which:  Paris Club</v>
          </cell>
          <cell r="F17">
            <v>4405.9385717547839</v>
          </cell>
          <cell r="G17">
            <v>4312.0997123221568</v>
          </cell>
          <cell r="H17">
            <v>4222.0531989184283</v>
          </cell>
          <cell r="I17">
            <v>4128.9329684904433</v>
          </cell>
          <cell r="J17">
            <v>4038.4666833235046</v>
          </cell>
          <cell r="K17">
            <v>3933.0349030168104</v>
          </cell>
        </row>
        <row r="18">
          <cell r="A18" t="str">
            <v xml:space="preserve">    Commercial</v>
          </cell>
          <cell r="F18">
            <v>231.82716847048474</v>
          </cell>
          <cell r="G18">
            <v>231.82716847048474</v>
          </cell>
          <cell r="H18">
            <v>231.82716847048474</v>
          </cell>
          <cell r="I18">
            <v>231.82716847048474</v>
          </cell>
          <cell r="J18">
            <v>231.82716847048474</v>
          </cell>
          <cell r="K18">
            <v>231.82716847048474</v>
          </cell>
        </row>
        <row r="19">
          <cell r="A19" t="str">
            <v xml:space="preserve">    New debt</v>
          </cell>
          <cell r="F19">
            <v>0</v>
          </cell>
          <cell r="G19">
            <v>350.55292945030408</v>
          </cell>
          <cell r="H19">
            <v>796.46136950805749</v>
          </cell>
          <cell r="I19">
            <v>1236.0883699437481</v>
          </cell>
          <cell r="J19">
            <v>1702.9661205537213</v>
          </cell>
          <cell r="K19">
            <v>2215.1924469549863</v>
          </cell>
        </row>
        <row r="20">
          <cell r="A20" t="str">
            <v xml:space="preserve">       Of which:  multilateral</v>
          </cell>
          <cell r="F20">
            <v>0</v>
          </cell>
          <cell r="G20">
            <v>197.75111968681219</v>
          </cell>
          <cell r="H20">
            <v>452.4574605129506</v>
          </cell>
          <cell r="I20">
            <v>678.73761920912079</v>
          </cell>
          <cell r="J20">
            <v>915.19103887603535</v>
          </cell>
          <cell r="K20">
            <v>1174.5126559131604</v>
          </cell>
        </row>
        <row r="21">
          <cell r="A21" t="str">
            <v>Nominal debt before rescheduling</v>
          </cell>
          <cell r="F21">
            <v>7678.9449600214793</v>
          </cell>
          <cell r="G21">
            <v>7511.1881442628537</v>
          </cell>
          <cell r="H21">
            <v>7501.243456479624</v>
          </cell>
          <cell r="I21">
            <v>7523.0022720488987</v>
          </cell>
          <cell r="J21">
            <v>7583.559408530059</v>
          </cell>
          <cell r="K21">
            <v>7615.0859920347757</v>
          </cell>
        </row>
        <row r="22">
          <cell r="A22" t="str">
            <v xml:space="preserve">    Multilateral</v>
          </cell>
        </row>
        <row r="23">
          <cell r="A23" t="str">
            <v xml:space="preserve">    Official Bilateral</v>
          </cell>
        </row>
        <row r="24">
          <cell r="A24" t="str">
            <v xml:space="preserve">     o/w Paris Club</v>
          </cell>
        </row>
        <row r="25">
          <cell r="A25" t="str">
            <v xml:space="preserve">    Commercial</v>
          </cell>
        </row>
        <row r="26">
          <cell r="A26" t="str">
            <v xml:space="preserve">    New debt</v>
          </cell>
          <cell r="F26">
            <v>0</v>
          </cell>
          <cell r="G26">
            <v>350.55292945030408</v>
          </cell>
          <cell r="H26">
            <v>796.46136950805749</v>
          </cell>
          <cell r="I26">
            <v>1236.0883699437481</v>
          </cell>
          <cell r="J26">
            <v>1702.9661205537213</v>
          </cell>
          <cell r="K26">
            <v>2215.1924469549863</v>
          </cell>
        </row>
        <row r="27">
          <cell r="A27" t="str">
            <v xml:space="preserve">     o/w Multilateral</v>
          </cell>
          <cell r="F27">
            <v>0</v>
          </cell>
          <cell r="G27">
            <v>197.75111968681219</v>
          </cell>
          <cell r="H27">
            <v>452.4574605129506</v>
          </cell>
          <cell r="I27">
            <v>678.73761920912079</v>
          </cell>
          <cell r="J27">
            <v>915.19103887603535</v>
          </cell>
          <cell r="K27">
            <v>1174.5126559131604</v>
          </cell>
        </row>
        <row r="30">
          <cell r="A30" t="str">
            <v>NPV of debt after rescheduling (Naples terms)</v>
          </cell>
          <cell r="F30">
            <v>4896.2639910299586</v>
          </cell>
          <cell r="G30">
            <v>4877.3383868914507</v>
          </cell>
          <cell r="H30">
            <v>4932.9750505073152</v>
          </cell>
          <cell r="I30">
            <v>5019.077812326429</v>
          </cell>
          <cell r="J30">
            <v>5147.4463366523569</v>
          </cell>
          <cell r="K30">
            <v>5288.938031729067</v>
          </cell>
        </row>
        <row r="31">
          <cell r="A31" t="str">
            <v xml:space="preserve">    Multilateral</v>
          </cell>
          <cell r="F31">
            <v>1196.1020713170217</v>
          </cell>
          <cell r="G31">
            <v>1165.3370073683307</v>
          </cell>
          <cell r="H31">
            <v>1176.4484278245664</v>
          </cell>
          <cell r="I31">
            <v>1202.7865713837959</v>
          </cell>
          <cell r="J31">
            <v>1251.4629346671461</v>
          </cell>
          <cell r="K31">
            <v>1307.2090605836815</v>
          </cell>
        </row>
        <row r="32">
          <cell r="A32" t="str">
            <v xml:space="preserve">    Official bilateral</v>
          </cell>
          <cell r="F32">
            <v>3498.1324648042523</v>
          </cell>
          <cell r="G32">
            <v>3509.0190304369112</v>
          </cell>
          <cell r="H32">
            <v>3552.5474319396576</v>
          </cell>
          <cell r="I32">
            <v>3611.2692342055561</v>
          </cell>
          <cell r="J32">
            <v>3689.8704845806274</v>
          </cell>
          <cell r="K32">
            <v>3774.4748302734342</v>
          </cell>
        </row>
        <row r="33">
          <cell r="A33" t="str">
            <v xml:space="preserve">     Of which:  Paris Club</v>
          </cell>
          <cell r="F33">
            <v>3451.7647491762755</v>
          </cell>
          <cell r="G33">
            <v>3374.9318470540557</v>
          </cell>
          <cell r="H33">
            <v>3305.1674487777955</v>
          </cell>
          <cell r="I33">
            <v>3234.0994797880358</v>
          </cell>
          <cell r="J33">
            <v>3166.7786828105354</v>
          </cell>
          <cell r="K33">
            <v>3086.3295429253312</v>
          </cell>
        </row>
        <row r="34">
          <cell r="A34" t="str">
            <v xml:space="preserve">    Commercial</v>
          </cell>
          <cell r="F34">
            <v>202.0294549086847</v>
          </cell>
          <cell r="G34">
            <v>202.98234908620924</v>
          </cell>
          <cell r="H34">
            <v>203.97919074309212</v>
          </cell>
          <cell r="I34">
            <v>205.02200673707631</v>
          </cell>
          <cell r="J34">
            <v>206.11291740458381</v>
          </cell>
          <cell r="K34">
            <v>207.25414087195188</v>
          </cell>
        </row>
        <row r="35">
          <cell r="A35" t="str">
            <v xml:space="preserve">NPV of debt before rescheduling </v>
          </cell>
          <cell r="F35">
            <v>7178.8086124098627</v>
          </cell>
          <cell r="G35">
            <v>6835.1496784557667</v>
          </cell>
          <cell r="H35">
            <v>6606.5785789946094</v>
          </cell>
          <cell r="I35">
            <v>6433.8238312225039</v>
          </cell>
          <cell r="J35">
            <v>6299.4095131619924</v>
          </cell>
          <cell r="K35">
            <v>6127.3943616715569</v>
          </cell>
        </row>
        <row r="36">
          <cell r="A36" t="str">
            <v>Existing debt</v>
          </cell>
          <cell r="F36">
            <v>7178.8086124098627</v>
          </cell>
          <cell r="G36">
            <v>6656.1808244336307</v>
          </cell>
          <cell r="H36">
            <v>6198.6327095156203</v>
          </cell>
          <cell r="I36">
            <v>5786.7572840713437</v>
          </cell>
          <cell r="J36">
            <v>5391.4146549848429</v>
          </cell>
          <cell r="K36">
            <v>4927.854451482588</v>
          </cell>
        </row>
        <row r="37">
          <cell r="A37" t="str">
            <v>New debt</v>
          </cell>
          <cell r="F37">
            <v>0</v>
          </cell>
          <cell r="G37">
            <v>178.96885402213582</v>
          </cell>
          <cell r="H37">
            <v>407.94586947898887</v>
          </cell>
          <cell r="I37">
            <v>647.06654715116042</v>
          </cell>
          <cell r="J37">
            <v>907.99485817714947</v>
          </cell>
          <cell r="K37">
            <v>1199.5399101889689</v>
          </cell>
        </row>
        <row r="39">
          <cell r="F39" t="str">
            <v>(in percent of exports of goods and services) 2/</v>
          </cell>
        </row>
        <row r="40">
          <cell r="A40" t="str">
            <v>NPV of debt after recheduling 3/</v>
          </cell>
          <cell r="F40">
            <v>214.09233228700097</v>
          </cell>
          <cell r="G40">
            <v>200.5093982667959</v>
          </cell>
          <cell r="H40">
            <v>190.24573638043285</v>
          </cell>
          <cell r="I40">
            <v>178.74211063371231</v>
          </cell>
          <cell r="J40">
            <v>176.44679554962556</v>
          </cell>
          <cell r="K40">
            <v>171.15228521710506</v>
          </cell>
        </row>
        <row r="41">
          <cell r="A41" t="str">
            <v>of which: multilateral</v>
          </cell>
          <cell r="F41">
            <v>52.300342173279503</v>
          </cell>
          <cell r="G41">
            <v>47.907486335877437</v>
          </cell>
          <cell r="H41">
            <v>45.371058068106322</v>
          </cell>
          <cell r="I41">
            <v>42.834285191401541</v>
          </cell>
          <cell r="J41">
            <v>42.898285893497331</v>
          </cell>
          <cell r="K41">
            <v>42.301841434557232</v>
          </cell>
        </row>
        <row r="42">
          <cell r="A42" t="str">
            <v>NPV of debt before recheduling 3/</v>
          </cell>
          <cell r="F42">
            <v>313.89808263780623</v>
          </cell>
          <cell r="G42">
            <v>273.63834657221537</v>
          </cell>
          <cell r="H42">
            <v>239.05724888115122</v>
          </cell>
          <cell r="I42">
            <v>206.08112672405207</v>
          </cell>
          <cell r="J42">
            <v>184.80966621791777</v>
          </cell>
          <cell r="K42">
            <v>159.46746691467638</v>
          </cell>
        </row>
        <row r="44">
          <cell r="A44" t="str">
            <v>Debt service</v>
          </cell>
          <cell r="F44">
            <v>0</v>
          </cell>
          <cell r="G44">
            <v>15.844175989279041</v>
          </cell>
          <cell r="H44">
            <v>14.402673888557688</v>
          </cell>
          <cell r="I44">
            <v>12.903545013174575</v>
          </cell>
          <cell r="J44">
            <v>11.279086675075279</v>
          </cell>
          <cell r="K44">
            <v>10.836387145750013</v>
          </cell>
        </row>
        <row r="45">
          <cell r="A45" t="str">
            <v>o/w multilateral</v>
          </cell>
          <cell r="F45">
            <v>0</v>
          </cell>
          <cell r="G45">
            <v>6.5853679907865557</v>
          </cell>
          <cell r="H45">
            <v>5.6890520286756203</v>
          </cell>
          <cell r="I45">
            <v>4.5987045527079138</v>
          </cell>
          <cell r="J45">
            <v>3.7731955922620837</v>
          </cell>
          <cell r="K45">
            <v>3.627021230078066</v>
          </cell>
        </row>
        <row r="47">
          <cell r="F47" t="str">
            <v>(in percent)</v>
          </cell>
        </row>
        <row r="48">
          <cell r="A48" t="str">
            <v>NPV of debt-to-revenue ratio (after resched.) 4/</v>
          </cell>
          <cell r="F48">
            <v>343.91371831196022</v>
          </cell>
          <cell r="G48">
            <v>287.44191808149083</v>
          </cell>
          <cell r="H48">
            <v>270.14282167708978</v>
          </cell>
          <cell r="I48">
            <v>264.18492837646733</v>
          </cell>
          <cell r="J48">
            <v>240.06578394437298</v>
          </cell>
          <cell r="K48">
            <v>220.32608312369445</v>
          </cell>
        </row>
        <row r="49">
          <cell r="A49" t="str">
            <v>NPV of debt-to-revenue ratio (before resched.) 4/</v>
          </cell>
          <cell r="F49">
            <v>504.23971572342731</v>
          </cell>
          <cell r="G49">
            <v>402.82391298291867</v>
          </cell>
          <cell r="H49">
            <v>361.79379799974424</v>
          </cell>
          <cell r="I49">
            <v>338.65171085093749</v>
          </cell>
          <cell r="J49">
            <v>293.79085943951418</v>
          </cell>
          <cell r="K49">
            <v>255.25441806319517</v>
          </cell>
        </row>
        <row r="50">
          <cell r="A50" t="str">
            <v>NPV of debt-to-GDP ratio (after rescheduling)</v>
          </cell>
          <cell r="F50">
            <v>53.299164479312523</v>
          </cell>
          <cell r="G50">
            <v>54.646540650844642</v>
          </cell>
          <cell r="H50">
            <v>51.588211333267473</v>
          </cell>
          <cell r="I50">
            <v>48.285871428669786</v>
          </cell>
          <cell r="J50">
            <v>45.169900529984119</v>
          </cell>
          <cell r="K50">
            <v>42.447296666404199</v>
          </cell>
        </row>
        <row r="51">
          <cell r="A51" t="str">
            <v>NPV of debt-to-GDP ratio (before rescheduling)</v>
          </cell>
          <cell r="F51">
            <v>78.146215502128442</v>
          </cell>
          <cell r="G51">
            <v>74.576998179864106</v>
          </cell>
          <cell r="H51">
            <v>64.824243163952318</v>
          </cell>
          <cell r="I51">
            <v>55.671306294825499</v>
          </cell>
          <cell r="J51">
            <v>47.310772712191806</v>
          </cell>
          <cell r="K51">
            <v>39.549357276655115</v>
          </cell>
        </row>
        <row r="52">
          <cell r="A52" t="str">
            <v>Grant element in total debt</v>
          </cell>
          <cell r="F52">
            <v>22.987089549689671</v>
          </cell>
          <cell r="G52">
            <v>24.751719168765121</v>
          </cell>
          <cell r="H52">
            <v>26.592269023243094</v>
          </cell>
          <cell r="I52">
            <v>27.978244367902143</v>
          </cell>
          <cell r="J52">
            <v>29.118991875937503</v>
          </cell>
          <cell r="K52">
            <v>30.222696331915849</v>
          </cell>
        </row>
        <row r="53">
          <cell r="A53" t="str">
            <v>Grant element in new borrowing</v>
          </cell>
          <cell r="F53">
            <v>0</v>
          </cell>
          <cell r="G53">
            <v>48.946695638009999</v>
          </cell>
          <cell r="H53">
            <v>48.780206410894635</v>
          </cell>
          <cell r="I53">
            <v>47.652080313593828</v>
          </cell>
          <cell r="J53">
            <v>46.681566519836935</v>
          </cell>
          <cell r="K53">
            <v>45.849404107626768</v>
          </cell>
        </row>
        <row r="55">
          <cell r="A55" t="str">
            <v>Sources: Cameroonian authorities; and staff estimates and projections.</v>
          </cell>
        </row>
        <row r="57">
          <cell r="A57" t="str">
            <v>1/ All debt indicators refer to public and publicly guaranteed (PPG) debt and are defined after rescheduling, unless otherwise indicated.</v>
          </cell>
        </row>
        <row r="58">
          <cell r="A58" t="str">
            <v>2/ As defined in IMF, Balance of Payments Manual, 5th edition, 1993.</v>
          </cell>
        </row>
        <row r="59">
          <cell r="A59" t="str">
            <v>3/ Based on a three-year average of exports on the previous year (e.g., export average over 1997-99 for NPV of debt-to-exports ratio in 1999).</v>
          </cell>
        </row>
        <row r="60">
          <cell r="A60" t="str">
            <v>4/ Revenues are defined as central government revenues, excluding grants.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119.xml><?xml version="1.0" encoding="utf-8"?>
<externalLink xmlns="http://schemas.openxmlformats.org/spreadsheetml/2006/main">
  <externalBook xmlns:r="http://schemas.openxmlformats.org/officeDocument/2006/relationships" r:id="rId1">
    <sheetNames>
      <sheetName val="CLG"/>
      <sheetName val="Pressup."/>
      <sheetName val="Tx cambio"/>
      <sheetName val="Mega Proj."/>
      <sheetName val="BOP"/>
      <sheetName val="Salários 2"/>
      <sheetName val="Salários"/>
      <sheetName val="Receita"/>
      <sheetName val="IVA"/>
      <sheetName val="Calc. Rec."/>
      <sheetName val="Calc. Desp."/>
      <sheetName val="Desp. sect."/>
      <sheetName val="Orçamento"/>
      <sheetName val="Obrig. Tes."/>
      <sheetName val="Exc OE 2001"/>
      <sheetName val="Orç Prog 2001"/>
      <sheetName val="Orç 2002"/>
      <sheetName val="Recursos"/>
      <sheetName val="Sheet 4"/>
      <sheetName val="PARPA"/>
      <sheetName val="Fin. Ext."/>
      <sheetName val="Importações"/>
      <sheetName val="IPC"/>
      <sheetName val="Ind. Selecc."/>
      <sheetName val="Nec Fin Ext"/>
      <sheetName val="Monetário"/>
      <sheetName val="Sheet1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190">
          <cell r="B190" t="str">
            <v>Taxa cambio média trimestral</v>
          </cell>
          <cell r="D190">
            <v>17844.382376083795</v>
          </cell>
          <cell r="E190">
            <v>18654.431638511112</v>
          </cell>
          <cell r="F190">
            <v>18779.903449853977</v>
          </cell>
          <cell r="G190">
            <v>18984.291962931831</v>
          </cell>
          <cell r="P190">
            <v>17894.96</v>
          </cell>
          <cell r="Q190">
            <v>20161.89</v>
          </cell>
          <cell r="R190">
            <v>21894.42</v>
          </cell>
          <cell r="S190">
            <v>22876.873333333333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craphic1"/>
      <sheetName val="graphic2"/>
      <sheetName val="graphic3"/>
      <sheetName val="table3"/>
      <sheetName val="table4"/>
      <sheetName val="graphic4"/>
      <sheetName val="table5"/>
      <sheetName val="table6"/>
      <sheetName val="table7"/>
      <sheetName val="table8"/>
      <sheetName val="table9"/>
      <sheetName val="table10"/>
      <sheetName val="AGR_D3_110122"/>
      <sheetName val="Sheet1"/>
      <sheetName val="Sheet3"/>
      <sheetName val="life  assets"/>
      <sheetName val="non life"/>
      <sheetName val="NIIT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20.xml><?xml version="1.0" encoding="utf-8"?>
<externalLink xmlns="http://schemas.openxmlformats.org/spreadsheetml/2006/main">
  <externalBook xmlns:r="http://schemas.openxmlformats.org/officeDocument/2006/relationships" r:id="rId1">
    <sheetNames>
      <sheetName val="CONTROL SHEET"/>
      <sheetName val="upper HHROSTERINFO"/>
      <sheetName val="TABLE OF CONTENTS"/>
      <sheetName val="(1) HOUSEHOLD ROSTER"/>
      <sheetName val="(2) MIGRATION"/>
      <sheetName val="(3) DWELLING - A"/>
      <sheetName val="(3) DWELLING... - B"/>
      <sheetName val="(3) DWELLING... - C"/>
      <sheetName val="(4) EDUCATION - A "/>
      <sheetName val="(4) EDUCATION - B "/>
      <sheetName val="(5) HEALTH - A"/>
      <sheetName val="(5) HEALTH - B"/>
      <sheetName val="(6) FERTILITY - A "/>
      <sheetName val="(6) FERTILITY -  B "/>
      <sheetName val="(7) LABOUR - A"/>
      <sheetName val="(7) LABOUR - B"/>
      <sheetName val="(7) LABOUR -  C"/>
      <sheetName val="LABOUR-D"/>
      <sheetName val="(8) TRANSFERS... - A , B "/>
      <sheetName val="(8) TRANSFERS... - C"/>
      <sheetName val="(9) SUBJECTIVE POVERTY"/>
      <sheetName val="ROSTER INFORMATION"/>
      <sheetName val="(11) NONFOOD - A "/>
      <sheetName val="(11) NONFOOD - B"/>
      <sheetName val="(11) NONFOOD - C"/>
      <sheetName val="(12) AGRICULTURE - A1 to A3"/>
      <sheetName val="(12) AGRICULTURE -B"/>
      <sheetName val="(12) AGRICULTURE - C"/>
      <sheetName val="(12) AGRICULTURE - D"/>
      <sheetName val="(12) AGRICULTURE - E&amp;F"/>
      <sheetName val="(13) NONFARM - A "/>
      <sheetName val="(13) NONFARM- B&amp;c"/>
      <sheetName val="(13) NONFARM - D"/>
      <sheetName val="(13) NONFARM - E "/>
      <sheetName val="(14) OTHER INCOME"/>
      <sheetName val="(15) ANTHROPOM-A"/>
      <sheetName val="(15) ANTHROPOM-B"/>
      <sheetName val="FLAP OF HH MEMBER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121.xml><?xml version="1.0" encoding="utf-8"?>
<externalLink xmlns="http://schemas.openxmlformats.org/spreadsheetml/2006/main">
  <externalBook xmlns:r="http://schemas.openxmlformats.org/officeDocument/2006/relationships" r:id="rId1">
    <sheetNames>
      <sheetName val="Recettes"/>
      <sheetName val="Depenses"/>
      <sheetName val="TOFE"/>
      <sheetName val="Financement"/>
      <sheetName val="TOFE-A"/>
      <sheetName val="Arrears"/>
      <sheetName val="Cash-rec"/>
      <sheetName val="Cash-Tofe"/>
      <sheetName val="Tplan-01"/>
      <sheetName val="Sheet2"/>
      <sheetName val="Tpassage"/>
      <sheetName val="Sheet1"/>
      <sheetName val="DENOs"/>
      <sheetName val="Debtserv-dom"/>
      <sheetName val="Stock-Dom"/>
      <sheetName val="Petrol"/>
      <sheetName val="Wagebill"/>
      <sheetName val="Struc.dep."/>
      <sheetName val="Bloomberg"/>
      <sheetName val="Orç Prog 2001"/>
      <sheetName val="Conten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7">
          <cell r="B7" t="str">
            <v>Premium</v>
          </cell>
          <cell r="C7" t="str">
            <v xml:space="preserve">      Regular</v>
          </cell>
          <cell r="F7" t="str">
            <v>Kerosene</v>
          </cell>
          <cell r="G7" t="str">
            <v xml:space="preserve">  Diesel Fuel</v>
          </cell>
          <cell r="J7" t="str">
            <v>DDO1</v>
          </cell>
          <cell r="K7" t="str">
            <v xml:space="preserve">        DDO2</v>
          </cell>
          <cell r="N7" t="str">
            <v>(FO 180)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2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DMX Metadata"/>
      <sheetName val="Input SEI"/>
      <sheetName val="GDP (DMX)"/>
      <sheetName val="Output SEI"/>
      <sheetName val="GDP"/>
      <sheetName val="Program"/>
      <sheetName val="SR Table"/>
      <sheetName val="tax reform"/>
      <sheetName val="Input monthly"/>
      <sheetName val="Monthly_analysis"/>
      <sheetName val="royalties"/>
      <sheetName val="Erdenet"/>
      <sheetName val="MinWealth"/>
      <sheetName val="Mineral"/>
      <sheetName val="Input For Fin"/>
      <sheetName val="Input Dom Fin"/>
      <sheetName val="INPUT SUM % M"/>
      <sheetName val="Input SUM % Q"/>
      <sheetName val="Input CUMUL % M"/>
      <sheetName val="2001"/>
      <sheetName val="2002"/>
      <sheetName val="ControlSheet"/>
      <sheetName val="Monthly Payables"/>
      <sheetName val="vat_customs duty"/>
      <sheetName val="data-out (A)"/>
    </sheetNames>
    <sheetDataSet>
      <sheetData sheetId="0" refreshError="1">
        <row r="42">
          <cell r="C42" t="str">
            <v>.AmdBudget</v>
          </cell>
        </row>
        <row r="43">
          <cell r="C43" t="str">
            <v>.AppBudget</v>
          </cell>
        </row>
        <row r="44">
          <cell r="C44" t="str">
            <v>.AuthProj</v>
          </cell>
        </row>
        <row r="45">
          <cell r="C45" t="str">
            <v>.Baseline</v>
          </cell>
        </row>
        <row r="46">
          <cell r="C46" t="str">
            <v>.ConsBudget</v>
          </cell>
        </row>
        <row r="47">
          <cell r="C47" t="str">
            <v>.DrfBudget</v>
          </cell>
        </row>
        <row r="48">
          <cell r="C48" t="str">
            <v>.SfProj</v>
          </cell>
        </row>
        <row r="49">
          <cell r="C49" t="str">
            <v>.SfRecomm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23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Input-real"/>
      <sheetName val="Input-money"/>
      <sheetName val="Input-BOP"/>
      <sheetName val="Input-External Financing"/>
      <sheetName val="wage growth"/>
      <sheetName val="Rev-A"/>
      <sheetName val="Exp-A"/>
      <sheetName val="Summary-A"/>
      <sheetName val="Gov deb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24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OUTPUT"/>
      <sheetName val="Scratch pad"/>
      <sheetName val="ControlSheet"/>
      <sheetName val="INPUT"/>
      <sheetName val="Sel. Ind.-MacroframeworkI"/>
      <sheetName val="Annual Meetings Selec Indicator"/>
      <sheetName val="WETA"/>
      <sheetName val="GDP Prod. - Input"/>
      <sheetName val="National Accounts"/>
      <sheetName val="Chart real growth rates"/>
      <sheetName val="Figure 3"/>
      <sheetName val="INE PIBprod"/>
      <sheetName val="PROJECTIONS"/>
      <sheetName val="AnMeets"/>
      <sheetName val="PIN Selected Indicators."/>
      <sheetName val="weekly-monthly Rep."/>
      <sheetName val="MacroframeworkII"/>
      <sheetName val="RED TABLES"/>
      <sheetName val="Basic Data"/>
      <sheetName val="SUMMARY"/>
      <sheetName val="Excel macros"/>
      <sheetName val="moz macroframework Brief Feb200"/>
      <sheetName val="wage growth"/>
      <sheetName val="Q1"/>
      <sheetName val="Q2"/>
      <sheetName val="Q3"/>
      <sheetName val="Assump"/>
      <sheetName val="Last"/>
      <sheetName val="Mnth BoM data"/>
      <sheetName val="Sheet1"/>
      <sheetName val="E"/>
      <sheetName val="Gin"/>
      <sheetName val="Din"/>
      <sheetName val="Gasoline"/>
      <sheetName val="Scratch_pad"/>
      <sheetName val="Sel__Ind_-MacroframeworkI"/>
      <sheetName val="Annual_Meetings_Selec_Indicator"/>
      <sheetName val="GDP_Prod__-_Input"/>
      <sheetName val="National_Accounts"/>
      <sheetName val="Chart_real_growth_rates"/>
      <sheetName val="Figure_3"/>
      <sheetName val="INE_PIBprod"/>
      <sheetName val="PIN_Selected_Indicators_"/>
      <sheetName val="weekly-monthly_Rep_"/>
      <sheetName val="RED_TABLES"/>
      <sheetName val="Basic_Data"/>
      <sheetName val="Excel_macros"/>
      <sheetName val="moz_macroframework_Brief_Feb200"/>
      <sheetName val="wage_growth"/>
      <sheetName val="PIVO"/>
      <sheetName val="M"/>
      <sheetName val="GFI"/>
      <sheetName val="DMX IN-A"/>
      <sheetName val="Scratch_pad1"/>
      <sheetName val="Sel__Ind_-MacroframeworkI1"/>
      <sheetName val="Annual_Meetings_Selec_Indicato1"/>
      <sheetName val="GDP_Prod__-_Input1"/>
      <sheetName val="National_Accounts1"/>
      <sheetName val="Chart_real_growth_rates1"/>
      <sheetName val="Figure_31"/>
      <sheetName val="INE_PIBprod1"/>
      <sheetName val="PIN_Selected_Indicators_1"/>
      <sheetName val="weekly-monthly_Rep_1"/>
      <sheetName val="RED_TABLES1"/>
      <sheetName val="Basic_Data1"/>
      <sheetName val="Excel_macros1"/>
      <sheetName val="moz_macroframework_Brief_Feb201"/>
      <sheetName val="wage_growth1"/>
      <sheetName val="Table"/>
      <sheetName val="Table_GEF"/>
      <sheetName val="unemp"/>
      <sheetName val="J3"/>
      <sheetName val="WEO"/>
      <sheetName val="FY 08-13MTB(LY std)"/>
      <sheetName val="PIB EN CORR"/>
      <sheetName val="продаја - графикони"/>
      <sheetName val="Fiscal Scenarios"/>
      <sheetName val="A"/>
      <sheetName val="Cover"/>
      <sheetName val="IN"/>
      <sheetName val="END"/>
      <sheetName val="ExIm bfSBA04"/>
      <sheetName val="KA bfSBA04"/>
      <sheetName val="Table 3"/>
      <sheetName val="Table 4"/>
      <sheetName val="Table 5"/>
      <sheetName val="Table 6"/>
      <sheetName val="TOC"/>
      <sheetName val="CIRRs"/>
      <sheetName val="Control"/>
      <sheetName val="data"/>
      <sheetName val="WEO Flash(old)"/>
      <sheetName val="Imp"/>
      <sheetName val="DSA output"/>
      <sheetName val="2012"/>
      <sheetName val="2016"/>
      <sheetName val="2013"/>
      <sheetName val="2014"/>
      <sheetName val="2015"/>
      <sheetName val="BCC"/>
      <sheetName val="MACRO"/>
      <sheetName val="RED47"/>
      <sheetName val="QPro_index"/>
      <sheetName val="kursi"/>
      <sheetName val="Dep fonct"/>
      <sheetName val="zambia"/>
      <sheetName val="Med"/>
      <sheetName val="Scratch_pad2"/>
      <sheetName val="Sel__Ind_-MacroframeworkI2"/>
      <sheetName val="Annual_Meetings_Selec_Indicato2"/>
      <sheetName val="GDP_Prod__-_Input2"/>
      <sheetName val="National_Accounts2"/>
      <sheetName val="Chart_real_growth_rates2"/>
      <sheetName val="Figure_32"/>
      <sheetName val="INE_PIBprod2"/>
      <sheetName val="PIN_Selected_Indicators_2"/>
      <sheetName val="weekly-monthly_Rep_2"/>
      <sheetName val="RED_TABLES2"/>
      <sheetName val="Basic_Data2"/>
      <sheetName val="Excel_macros2"/>
      <sheetName val="moz_macroframework_Brief_Feb202"/>
      <sheetName val="wage_growth2"/>
      <sheetName val="FY_08-13MTB(LY_std)"/>
      <sheetName val="продаја_-_графикони"/>
      <sheetName val="PIB_EN_CORR"/>
      <sheetName val="Fiscal_Scenarios"/>
      <sheetName val="ExIm_bfSBA04"/>
      <sheetName val="KA_bfSBA04"/>
      <sheetName val="Table_3"/>
      <sheetName val="Table_4"/>
      <sheetName val="Table_5"/>
      <sheetName val="Table_6"/>
      <sheetName val="OldFig5(data)"/>
      <sheetName val="Expor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C1" t="str">
            <v>SUMMARY TABLES FOR EACH SECTOR; WEO SUBMISISON DATA AND CODES; CONSISTENCY CHECKS</v>
          </cell>
        </row>
        <row r="2">
          <cell r="C2" t="str">
            <v>SUMMARY TABLES FOR EACH SECTOR; WEO SUBMISISON DATA AND CODES; CONSISTENCY CHECKS</v>
          </cell>
        </row>
        <row r="3">
          <cell r="B3" t="str">
            <v>WEO</v>
          </cell>
          <cell r="C3" t="str">
            <v>DNE PROJECTIONS</v>
          </cell>
          <cell r="E3" t="str">
            <v>80a1</v>
          </cell>
          <cell r="F3" t="str">
            <v>81a1</v>
          </cell>
          <cell r="G3" t="str">
            <v>82a1</v>
          </cell>
          <cell r="H3" t="str">
            <v>83a1</v>
          </cell>
          <cell r="I3" t="str">
            <v>84a1</v>
          </cell>
          <cell r="J3" t="str">
            <v>85a1</v>
          </cell>
          <cell r="K3" t="str">
            <v>86a1</v>
          </cell>
          <cell r="L3" t="str">
            <v>87a1</v>
          </cell>
          <cell r="M3" t="str">
            <v>88a1</v>
          </cell>
          <cell r="N3" t="str">
            <v>89a1</v>
          </cell>
          <cell r="O3" t="str">
            <v>90a1</v>
          </cell>
          <cell r="P3" t="str">
            <v>91a1</v>
          </cell>
          <cell r="Q3" t="str">
            <v>92a1</v>
          </cell>
          <cell r="R3" t="str">
            <v>93a1</v>
          </cell>
          <cell r="S3" t="str">
            <v>94a1</v>
          </cell>
          <cell r="T3" t="str">
            <v>95a1</v>
          </cell>
          <cell r="U3" t="str">
            <v>96a1</v>
          </cell>
          <cell r="V3" t="str">
            <v>97a1</v>
          </cell>
          <cell r="W3" t="str">
            <v>98a1</v>
          </cell>
          <cell r="X3" t="str">
            <v>99a1</v>
          </cell>
          <cell r="Y3" t="str">
            <v>100a1</v>
          </cell>
          <cell r="Z3" t="str">
            <v>101a1</v>
          </cell>
          <cell r="AA3" t="str">
            <v>102a1</v>
          </cell>
          <cell r="AB3" t="str">
            <v>103a1</v>
          </cell>
          <cell r="AC3" t="str">
            <v>104a1</v>
          </cell>
          <cell r="AD3" t="str">
            <v>105a1</v>
          </cell>
          <cell r="AE3" t="str">
            <v>105a1</v>
          </cell>
          <cell r="AF3" t="str">
            <v>105a1</v>
          </cell>
        </row>
        <row r="4">
          <cell r="B4" t="str">
            <v>CODES</v>
          </cell>
          <cell r="C4" t="str">
            <v xml:space="preserve">      TWELVE-MONTH PERIOD ENDING:</v>
          </cell>
          <cell r="E4">
            <v>1980</v>
          </cell>
          <cell r="F4">
            <v>1981</v>
          </cell>
          <cell r="G4">
            <v>1982</v>
          </cell>
          <cell r="H4">
            <v>1983</v>
          </cell>
          <cell r="I4">
            <v>1984</v>
          </cell>
          <cell r="J4">
            <v>1985</v>
          </cell>
          <cell r="K4">
            <v>1986</v>
          </cell>
          <cell r="L4">
            <v>1987</v>
          </cell>
          <cell r="M4">
            <v>1988</v>
          </cell>
          <cell r="N4">
            <v>1989</v>
          </cell>
          <cell r="O4">
            <v>1990</v>
          </cell>
          <cell r="P4">
            <v>1991</v>
          </cell>
          <cell r="Q4">
            <v>1992</v>
          </cell>
          <cell r="R4">
            <v>1993</v>
          </cell>
          <cell r="S4">
            <v>1994</v>
          </cell>
          <cell r="T4">
            <v>1995</v>
          </cell>
          <cell r="U4">
            <v>1996</v>
          </cell>
          <cell r="V4">
            <v>1997</v>
          </cell>
          <cell r="W4">
            <v>1998</v>
          </cell>
          <cell r="X4">
            <v>1999</v>
          </cell>
          <cell r="Y4">
            <v>2000</v>
          </cell>
          <cell r="Z4">
            <v>2001</v>
          </cell>
          <cell r="AA4">
            <v>2002</v>
          </cell>
          <cell r="AB4">
            <v>2003</v>
          </cell>
          <cell r="AC4">
            <v>2004</v>
          </cell>
          <cell r="AD4">
            <v>2005</v>
          </cell>
          <cell r="AE4">
            <v>2006</v>
          </cell>
          <cell r="AF4">
            <v>2007</v>
          </cell>
          <cell r="AG4">
            <v>2008</v>
          </cell>
          <cell r="AH4">
            <v>2009</v>
          </cell>
          <cell r="AI4">
            <v>2010</v>
          </cell>
          <cell r="AJ4">
            <v>2011</v>
          </cell>
          <cell r="AK4">
            <v>2012</v>
          </cell>
          <cell r="AL4">
            <v>2013</v>
          </cell>
          <cell r="AM4">
            <v>2014</v>
          </cell>
          <cell r="AN4">
            <v>2015</v>
          </cell>
          <cell r="AO4">
            <v>2016</v>
          </cell>
          <cell r="AP4">
            <v>2017</v>
          </cell>
          <cell r="AQ4">
            <v>2018</v>
          </cell>
          <cell r="AR4">
            <v>2019</v>
          </cell>
          <cell r="AS4">
            <v>2020</v>
          </cell>
          <cell r="AT4">
            <v>2021</v>
          </cell>
        </row>
        <row r="5">
          <cell r="E5">
            <v>1980</v>
          </cell>
          <cell r="F5">
            <v>1981</v>
          </cell>
          <cell r="G5">
            <v>1982</v>
          </cell>
          <cell r="H5">
            <v>1983</v>
          </cell>
          <cell r="I5">
            <v>1984</v>
          </cell>
          <cell r="J5">
            <v>1985</v>
          </cell>
          <cell r="K5">
            <v>1986</v>
          </cell>
          <cell r="L5">
            <v>1987</v>
          </cell>
          <cell r="M5">
            <v>1988</v>
          </cell>
          <cell r="N5">
            <v>1989</v>
          </cell>
          <cell r="O5">
            <v>1990</v>
          </cell>
          <cell r="P5">
            <v>1991</v>
          </cell>
          <cell r="Q5">
            <v>1992</v>
          </cell>
          <cell r="R5">
            <v>1993</v>
          </cell>
          <cell r="S5">
            <v>1994</v>
          </cell>
          <cell r="T5">
            <v>1995</v>
          </cell>
          <cell r="U5">
            <v>1996</v>
          </cell>
          <cell r="V5">
            <v>1997</v>
          </cell>
          <cell r="W5">
            <v>1998</v>
          </cell>
          <cell r="X5">
            <v>1999</v>
          </cell>
          <cell r="Y5">
            <v>2000</v>
          </cell>
          <cell r="Z5">
            <v>2001</v>
          </cell>
          <cell r="AA5">
            <v>2002</v>
          </cell>
          <cell r="AB5">
            <v>2003</v>
          </cell>
          <cell r="AC5">
            <v>2004</v>
          </cell>
          <cell r="AD5">
            <v>2005</v>
          </cell>
          <cell r="AE5">
            <v>2006</v>
          </cell>
          <cell r="AF5">
            <v>2007</v>
          </cell>
          <cell r="AG5">
            <v>2008</v>
          </cell>
          <cell r="AH5">
            <v>2009</v>
          </cell>
          <cell r="AI5">
            <v>2010</v>
          </cell>
          <cell r="AJ5">
            <v>2011</v>
          </cell>
          <cell r="AK5">
            <v>2012</v>
          </cell>
          <cell r="AL5">
            <v>2013</v>
          </cell>
          <cell r="AM5">
            <v>2014</v>
          </cell>
          <cell r="AN5">
            <v>2015</v>
          </cell>
          <cell r="AO5">
            <v>2016</v>
          </cell>
          <cell r="AP5">
            <v>2017</v>
          </cell>
          <cell r="AQ5">
            <v>2018</v>
          </cell>
          <cell r="AR5">
            <v>2019</v>
          </cell>
          <cell r="AS5">
            <v>2020</v>
          </cell>
          <cell r="AT5">
            <v>2021</v>
          </cell>
        </row>
        <row r="6">
          <cell r="C6" t="str">
            <v>current date</v>
          </cell>
        </row>
        <row r="7">
          <cell r="C7" t="str">
            <v>last update</v>
          </cell>
        </row>
        <row r="8">
          <cell r="C8" t="str">
            <v>last update</v>
          </cell>
        </row>
        <row r="9">
          <cell r="C9" t="str">
            <v>I.   INDICATORS OF FACTOR INPUT AND PRICES</v>
          </cell>
        </row>
        <row r="10">
          <cell r="C10" t="str">
            <v>I.   INDICATORS OF FACTOR INPUT AND PRICES</v>
          </cell>
        </row>
        <row r="11">
          <cell r="B11" t="str">
            <v>ENDA_PR</v>
          </cell>
          <cell r="C11" t="str">
            <v>Representative rate (average)</v>
          </cell>
        </row>
        <row r="12">
          <cell r="C12" t="str">
            <v>Representative rate (year end)</v>
          </cell>
        </row>
        <row r="13">
          <cell r="B13" t="str">
            <v>ENDA</v>
          </cell>
          <cell r="C13" t="str">
            <v>Official rate (average)</v>
          </cell>
        </row>
        <row r="14">
          <cell r="B14" t="str">
            <v>ENDE</v>
          </cell>
          <cell r="C14" t="str">
            <v>Official rate (year end)</v>
          </cell>
        </row>
        <row r="15">
          <cell r="C15" t="str">
            <v>Market rate (average)</v>
          </cell>
        </row>
        <row r="16">
          <cell r="C16" t="str">
            <v>Depreciation % -Repr. rate (average)</v>
          </cell>
        </row>
        <row r="17">
          <cell r="C17" t="str">
            <v>Depreciation - Repr. rate (year end)</v>
          </cell>
        </row>
        <row r="18">
          <cell r="C18" t="str">
            <v>Depreciation - Repr. rate (year end)</v>
          </cell>
        </row>
        <row r="19">
          <cell r="B19" t="str">
            <v>PCPI</v>
          </cell>
          <cell r="C19" t="str">
            <v>CPI (index; average, 1990 = 100)</v>
          </cell>
        </row>
        <row r="20">
          <cell r="B20" t="str">
            <v>PCPIE</v>
          </cell>
          <cell r="C20" t="str">
            <v>CPI (index; year end, 1990 = 100)</v>
          </cell>
        </row>
        <row r="21">
          <cell r="C21" t="str">
            <v>GDP Deflator index 1990=100</v>
          </cell>
        </row>
        <row r="22">
          <cell r="C22" t="str">
            <v>Inflation  (avg)</v>
          </cell>
        </row>
        <row r="23">
          <cell r="C23" t="str">
            <v xml:space="preserve">Inflation (eop)  </v>
          </cell>
        </row>
        <row r="24">
          <cell r="C24" t="str">
            <v>GDP deflator (% change)</v>
          </cell>
        </row>
        <row r="27">
          <cell r="C27" t="str">
            <v>GDP deflator (% change)</v>
          </cell>
        </row>
        <row r="28">
          <cell r="C28" t="str">
            <v>II.  NATIONAL ACCOUNTS IN NOMINAL and  REAL TERMS  and PROJECTIONS</v>
          </cell>
        </row>
        <row r="29">
          <cell r="C29" t="str">
            <v>II.  NATIONAL ACCOUNTS IN NOMINAL and  REAL TERMS  and PROJECTIONS</v>
          </cell>
        </row>
        <row r="30">
          <cell r="C30" t="str">
            <v>II.I NATIONAL ACCOUNTS IN NOMINAL TERMS</v>
          </cell>
        </row>
        <row r="31">
          <cell r="C31" t="str">
            <v>II.I NATIONAL ACCOUNTS IN NOMINAL TERMS</v>
          </cell>
        </row>
        <row r="32">
          <cell r="C32" t="str">
            <v>Billions of meticais, at current prices)</v>
          </cell>
        </row>
        <row r="33">
          <cell r="C33" t="str">
            <v>Total consumption</v>
          </cell>
        </row>
        <row r="34">
          <cell r="B34" t="str">
            <v>NCG</v>
          </cell>
          <cell r="C34" t="str">
            <v xml:space="preserve">  Public consumption  </v>
          </cell>
        </row>
        <row r="35">
          <cell r="B35" t="str">
            <v>NCP</v>
          </cell>
          <cell r="C35" t="str">
            <v xml:space="preserve">  Private consumption</v>
          </cell>
        </row>
        <row r="36">
          <cell r="C36" t="str">
            <v xml:space="preserve">     Monetary private consumption</v>
          </cell>
        </row>
        <row r="37">
          <cell r="C37" t="str">
            <v xml:space="preserve">     Nonmonetary private consumption</v>
          </cell>
        </row>
        <row r="38">
          <cell r="B38" t="str">
            <v>NFI</v>
          </cell>
          <cell r="C38" t="str">
            <v>Total investment</v>
          </cell>
        </row>
        <row r="39">
          <cell r="C39" t="str">
            <v xml:space="preserve">  Public investment                                            </v>
          </cell>
        </row>
        <row r="40">
          <cell r="B40" t="str">
            <v>NFIP</v>
          </cell>
          <cell r="C40" t="str">
            <v xml:space="preserve">  Private investment  </v>
          </cell>
        </row>
        <row r="41">
          <cell r="B41" t="str">
            <v>NINV</v>
          </cell>
          <cell r="C41" t="str">
            <v>Changes in inventories</v>
          </cell>
        </row>
        <row r="42">
          <cell r="C42" t="str">
            <v>Domestic demand</v>
          </cell>
        </row>
        <row r="43">
          <cell r="B43" t="str">
            <v>NX</v>
          </cell>
          <cell r="C43" t="str">
            <v>Exports of goods and services</v>
          </cell>
        </row>
        <row r="44">
          <cell r="B44" t="str">
            <v>NXG</v>
          </cell>
          <cell r="C44" t="str">
            <v xml:space="preserve">  Exports of goods</v>
          </cell>
        </row>
        <row r="45">
          <cell r="B45" t="str">
            <v>NM</v>
          </cell>
          <cell r="C45" t="str">
            <v>Imports of goods and services</v>
          </cell>
        </row>
        <row r="46">
          <cell r="B46" t="str">
            <v>NMG</v>
          </cell>
          <cell r="C46" t="str">
            <v xml:space="preserve">  Imports of goods</v>
          </cell>
        </row>
        <row r="47">
          <cell r="B47" t="str">
            <v>NGDP</v>
          </cell>
          <cell r="C47" t="str">
            <v>Gross domestic product  (GDP)</v>
          </cell>
        </row>
        <row r="48">
          <cell r="C48" t="str">
            <v xml:space="preserve">Memorandum items </v>
          </cell>
        </row>
        <row r="49">
          <cell r="B49" t="str">
            <v>NGPXO</v>
          </cell>
          <cell r="C49" t="str">
            <v>Non-oil GDP</v>
          </cell>
        </row>
        <row r="50">
          <cell r="B50" t="str">
            <v>NGNI</v>
          </cell>
          <cell r="C50" t="str">
            <v>National income, accrual (BPM5)</v>
          </cell>
        </row>
        <row r="51">
          <cell r="C51" t="str">
            <v>Gross National Product (GNP)</v>
          </cell>
        </row>
        <row r="52">
          <cell r="C52" t="str">
            <v>Dollar GDP</v>
          </cell>
        </row>
        <row r="53">
          <cell r="C53" t="str">
            <v>Dollar GDP per capita</v>
          </cell>
        </row>
        <row r="54">
          <cell r="C54" t="str">
            <v>Dollar GNP per capita</v>
          </cell>
        </row>
        <row r="55">
          <cell r="C55" t="str">
            <v>Dollar GNP per capita</v>
          </cell>
        </row>
        <row r="56">
          <cell r="C56" t="str">
            <v>Percentage of GDP</v>
          </cell>
        </row>
        <row r="57">
          <cell r="C57" t="str">
            <v>Total consumption</v>
          </cell>
        </row>
        <row r="58">
          <cell r="C58" t="str">
            <v xml:space="preserve">  Public consumption</v>
          </cell>
        </row>
        <row r="59">
          <cell r="C59" t="str">
            <v xml:space="preserve">  Private consumption</v>
          </cell>
        </row>
        <row r="60">
          <cell r="C60" t="str">
            <v>Total investment</v>
          </cell>
        </row>
        <row r="61">
          <cell r="C61" t="str">
            <v xml:space="preserve">  Public gross fixed capital formation</v>
          </cell>
        </row>
        <row r="62">
          <cell r="C62" t="str">
            <v xml:space="preserve">  Private gross fixed capital formation</v>
          </cell>
        </row>
        <row r="63">
          <cell r="C63" t="str">
            <v>Changes in inventories</v>
          </cell>
        </row>
        <row r="64">
          <cell r="C64" t="str">
            <v>Exports of goods and services</v>
          </cell>
        </row>
        <row r="65">
          <cell r="C65" t="str">
            <v xml:space="preserve">  Exports of goods</v>
          </cell>
        </row>
        <row r="66">
          <cell r="C66" t="str">
            <v>Imports of goods and services</v>
          </cell>
        </row>
        <row r="67">
          <cell r="C67" t="str">
            <v xml:space="preserve">  Imports of goods</v>
          </cell>
        </row>
        <row r="68">
          <cell r="C68" t="str">
            <v>Imports of goods</v>
          </cell>
        </row>
        <row r="69">
          <cell r="C69" t="str">
            <v>Real growth rates</v>
          </cell>
        </row>
        <row r="70">
          <cell r="C70" t="str">
            <v>Total consumption</v>
          </cell>
        </row>
        <row r="71">
          <cell r="C71" t="str">
            <v xml:space="preserve">  Public consumption</v>
          </cell>
        </row>
        <row r="72">
          <cell r="C72" t="str">
            <v xml:space="preserve">  Private consumption</v>
          </cell>
        </row>
        <row r="73">
          <cell r="C73" t="str">
            <v xml:space="preserve">        Monetary private consumption + emergency aid</v>
          </cell>
        </row>
        <row r="74">
          <cell r="C74" t="str">
            <v xml:space="preserve">        Non-monetary private cons.</v>
          </cell>
        </row>
        <row r="75">
          <cell r="C75" t="str">
            <v>Gross fixed capital formation</v>
          </cell>
        </row>
        <row r="76">
          <cell r="C76" t="str">
            <v xml:space="preserve">  Public gross fixed capital formation</v>
          </cell>
        </row>
        <row r="77">
          <cell r="C77" t="str">
            <v xml:space="preserve">  Private gross fixed capital formation</v>
          </cell>
        </row>
        <row r="78">
          <cell r="C78" t="str">
            <v>Changes in inventories</v>
          </cell>
        </row>
        <row r="79">
          <cell r="C79" t="str">
            <v>Exports of goods and services</v>
          </cell>
        </row>
        <row r="80">
          <cell r="C80" t="str">
            <v>Imports of goods and services</v>
          </cell>
        </row>
        <row r="81">
          <cell r="C81" t="str">
            <v>Underlying gross domestic product</v>
          </cell>
        </row>
        <row r="82">
          <cell r="C82" t="str">
            <v>GDP at market prices (excl. large projects)</v>
          </cell>
          <cell r="D82" t="str">
            <v xml:space="preserve"> </v>
          </cell>
        </row>
        <row r="83">
          <cell r="C83" t="str">
            <v xml:space="preserve">Memorandum items </v>
          </cell>
        </row>
        <row r="84">
          <cell r="C84" t="str">
            <v>Total Consumption per capita</v>
          </cell>
        </row>
        <row r="85">
          <cell r="C85" t="str">
            <v>Private Consumption per capita</v>
          </cell>
        </row>
        <row r="86">
          <cell r="C86" t="str">
            <v xml:space="preserve"> </v>
          </cell>
        </row>
        <row r="87">
          <cell r="C87" t="str">
            <v>Deflators  (percent)</v>
          </cell>
        </row>
        <row r="88">
          <cell r="C88" t="str">
            <v>Total consumption</v>
          </cell>
        </row>
        <row r="89">
          <cell r="C89" t="str">
            <v xml:space="preserve">  Public consumption</v>
          </cell>
        </row>
        <row r="90">
          <cell r="C90" t="str">
            <v xml:space="preserve">  Private consumption</v>
          </cell>
        </row>
        <row r="91">
          <cell r="C91" t="str">
            <v>Gross fixed capital formation</v>
          </cell>
        </row>
        <row r="92">
          <cell r="C92" t="str">
            <v xml:space="preserve">  Public gross fixed capital formation</v>
          </cell>
        </row>
        <row r="93">
          <cell r="C93" t="str">
            <v xml:space="preserve">  Private gross fixed capital formation</v>
          </cell>
        </row>
        <row r="94">
          <cell r="C94" t="str">
            <v>Exports of goods and services</v>
          </cell>
        </row>
        <row r="95">
          <cell r="C95" t="str">
            <v>Imports of goods and services</v>
          </cell>
        </row>
        <row r="96">
          <cell r="C96" t="str">
            <v>Gross domestic product</v>
          </cell>
        </row>
        <row r="97">
          <cell r="C97" t="str">
            <v>Deflator: (1990 should = 100)</v>
          </cell>
        </row>
        <row r="98">
          <cell r="C98" t="str">
            <v>Deflator: (1990 should = 100)</v>
          </cell>
        </row>
        <row r="99">
          <cell r="C99" t="str">
            <v>II.II NATIONAL ACCOUNTS IN 1999 REAL TERMS (for projections)</v>
          </cell>
        </row>
        <row r="100">
          <cell r="C100" t="str">
            <v>II.II NATIONAL ACCOUNTS IN 1999 REAL TERMS (for projections)</v>
          </cell>
        </row>
        <row r="101">
          <cell r="C101" t="str">
            <v>GDP Components in billions of 1999 Meticals (for projections)</v>
          </cell>
        </row>
        <row r="102">
          <cell r="C102" t="str">
            <v>Total consumption</v>
          </cell>
        </row>
        <row r="103">
          <cell r="C103" t="str">
            <v xml:space="preserve">    Private consumption</v>
          </cell>
        </row>
        <row r="104">
          <cell r="C104" t="str">
            <v xml:space="preserve">        Monetary private consumption + emergency aid</v>
          </cell>
        </row>
        <row r="105">
          <cell r="C105" t="str">
            <v xml:space="preserve">        Non-monetary private cons.</v>
          </cell>
        </row>
        <row r="106">
          <cell r="C106" t="str">
            <v xml:space="preserve">    Public consumption</v>
          </cell>
        </row>
        <row r="107">
          <cell r="C107" t="str">
            <v>Total investment</v>
          </cell>
        </row>
        <row r="108">
          <cell r="C108" t="str">
            <v xml:space="preserve">    Public investment</v>
          </cell>
        </row>
        <row r="109">
          <cell r="C109" t="str">
            <v xml:space="preserve">    Private investment </v>
          </cell>
        </row>
        <row r="110">
          <cell r="C110" t="str">
            <v xml:space="preserve">  Domestic demand</v>
          </cell>
        </row>
        <row r="111">
          <cell r="C111" t="str">
            <v>Exports goods and nonfactor services</v>
          </cell>
        </row>
        <row r="112">
          <cell r="C112" t="str">
            <v>Imports goods and nonfactor services</v>
          </cell>
        </row>
        <row r="113">
          <cell r="C113" t="str">
            <v>GDP at market prices (excl. large projects)</v>
          </cell>
        </row>
        <row r="114">
          <cell r="C114" t="str">
            <v xml:space="preserve">Memorandum items </v>
          </cell>
        </row>
        <row r="115">
          <cell r="C115" t="str">
            <v>Total consumption per capita</v>
          </cell>
        </row>
        <row r="116">
          <cell r="C116" t="str">
            <v>Private consumption per capita</v>
          </cell>
        </row>
        <row r="117">
          <cell r="C117" t="str">
            <v xml:space="preserve"> </v>
          </cell>
        </row>
        <row r="118">
          <cell r="C118" t="str">
            <v>Average propensity to consume</v>
          </cell>
        </row>
        <row r="119">
          <cell r="C119" t="str">
            <v>Freely distributed foreign aid (in 1999 met.)</v>
          </cell>
        </row>
        <row r="120">
          <cell r="C120" t="str">
            <v xml:space="preserve">          Emergency food aid (from fiscal) Mill USD</v>
          </cell>
        </row>
        <row r="121">
          <cell r="C121" t="str">
            <v xml:space="preserve">          Emergency nonfood aid, mill. USD (from fiscal proj)</v>
          </cell>
        </row>
        <row r="122">
          <cell r="C122" t="str">
            <v>Real disposable income of the monetized private sector, 1995 meticais</v>
          </cell>
        </row>
        <row r="123">
          <cell r="C123" t="str">
            <v xml:space="preserve">      GDP</v>
          </cell>
        </row>
        <row r="124">
          <cell r="C124" t="str">
            <v xml:space="preserve">      Subsistance production/consumption  (-)</v>
          </cell>
        </row>
        <row r="125">
          <cell r="C125" t="str">
            <v xml:space="preserve">     Amortization of Pande Gas, bill. 1996 Mt.</v>
          </cell>
        </row>
        <row r="126">
          <cell r="C126" t="str">
            <v xml:space="preserve">          Amortization of Pande Gas, mill. US$</v>
          </cell>
        </row>
        <row r="127">
          <cell r="C127" t="str">
            <v xml:space="preserve">      Real net taxes</v>
          </cell>
        </row>
        <row r="128">
          <cell r="C128" t="str">
            <v xml:space="preserve">      Net private sector factor income, cash</v>
          </cell>
        </row>
        <row r="129">
          <cell r="C129" t="str">
            <v>Net private sector factor income, cash</v>
          </cell>
        </row>
        <row r="130">
          <cell r="C130" t="str">
            <v>Base deflators for projection (100=1997)</v>
          </cell>
        </row>
        <row r="131">
          <cell r="C131" t="str">
            <v>Total consumption</v>
          </cell>
        </row>
        <row r="132">
          <cell r="C132" t="str">
            <v xml:space="preserve">  Public consumption</v>
          </cell>
        </row>
        <row r="133">
          <cell r="C133" t="str">
            <v xml:space="preserve">  Private consumption</v>
          </cell>
        </row>
        <row r="134">
          <cell r="C134" t="str">
            <v>Gross fixed capital formation</v>
          </cell>
        </row>
        <row r="135">
          <cell r="C135" t="str">
            <v xml:space="preserve">  Public gross fixed capital formation</v>
          </cell>
        </row>
        <row r="136">
          <cell r="C136" t="str">
            <v xml:space="preserve">  Private gross fixed capital formation</v>
          </cell>
        </row>
        <row r="137">
          <cell r="C137" t="str">
            <v>Exports of goods and services</v>
          </cell>
        </row>
        <row r="138">
          <cell r="C138" t="str">
            <v>Imports of goods and services</v>
          </cell>
        </row>
        <row r="139">
          <cell r="C139" t="str">
            <v>Gross domestic product</v>
          </cell>
        </row>
        <row r="140">
          <cell r="C140" t="str">
            <v>Gross domestic product</v>
          </cell>
        </row>
        <row r="141">
          <cell r="C141" t="str">
            <v>Base index, exports</v>
          </cell>
        </row>
        <row r="142">
          <cell r="C142" t="str">
            <v>Base index, imports</v>
          </cell>
        </row>
        <row r="143">
          <cell r="C143" t="str">
            <v>Base index, imports</v>
          </cell>
        </row>
        <row r="144">
          <cell r="C144" t="str">
            <v>II.III NATIONAL ACCOUNTS IN 1990 REAL TERMS (for WEO)</v>
          </cell>
        </row>
        <row r="145">
          <cell r="C145" t="str">
            <v>II.III NATIONAL ACCOUNTS IN 1990 REAL TERMS (for WEO)</v>
          </cell>
        </row>
        <row r="146">
          <cell r="C146" t="str">
            <v>Billions of meticais, at 1990 constant prices)</v>
          </cell>
        </row>
        <row r="147">
          <cell r="C147" t="str">
            <v>Total consumption</v>
          </cell>
        </row>
        <row r="148">
          <cell r="B148" t="str">
            <v>NCG_R</v>
          </cell>
          <cell r="C148" t="str">
            <v xml:space="preserve">  Public consumption</v>
          </cell>
        </row>
        <row r="149">
          <cell r="B149" t="str">
            <v>NCP_R</v>
          </cell>
          <cell r="C149" t="str">
            <v xml:space="preserve">  Private consumption</v>
          </cell>
        </row>
        <row r="150">
          <cell r="B150" t="str">
            <v>NFI_R</v>
          </cell>
          <cell r="C150" t="str">
            <v>Gross fixed capital formation</v>
          </cell>
        </row>
        <row r="151">
          <cell r="C151" t="str">
            <v xml:space="preserve">  Public gross fixed capital formation</v>
          </cell>
        </row>
        <row r="152">
          <cell r="C152" t="str">
            <v xml:space="preserve">  Private gross fixed capital formation</v>
          </cell>
        </row>
        <row r="153">
          <cell r="B153" t="str">
            <v>NINV_R</v>
          </cell>
          <cell r="C153" t="str">
            <v>Changes in inventories</v>
          </cell>
        </row>
        <row r="154">
          <cell r="B154" t="str">
            <v>NX_R</v>
          </cell>
          <cell r="C154" t="str">
            <v>Exports of goods and services</v>
          </cell>
        </row>
        <row r="155">
          <cell r="B155" t="str">
            <v>NXG_R</v>
          </cell>
          <cell r="C155" t="str">
            <v xml:space="preserve">  Exports of goods</v>
          </cell>
        </row>
        <row r="156">
          <cell r="B156" t="str">
            <v>NM_R</v>
          </cell>
          <cell r="C156" t="str">
            <v>Imports of goods and services</v>
          </cell>
        </row>
        <row r="157">
          <cell r="B157" t="str">
            <v>NMG_R</v>
          </cell>
          <cell r="C157" t="str">
            <v xml:space="preserve">  Imports of goods</v>
          </cell>
        </row>
        <row r="158">
          <cell r="B158" t="str">
            <v>NGDP_R</v>
          </cell>
          <cell r="C158" t="str">
            <v xml:space="preserve">Gross domestic product </v>
          </cell>
        </row>
        <row r="159">
          <cell r="C159" t="str">
            <v xml:space="preserve">Memorandum items </v>
          </cell>
        </row>
        <row r="160">
          <cell r="B160" t="str">
            <v>NGPXO_R</v>
          </cell>
          <cell r="C160" t="str">
            <v>Non-oil GDP</v>
          </cell>
        </row>
        <row r="161">
          <cell r="C161" t="str">
            <v xml:space="preserve">   Net factor income at 1990 metical </v>
          </cell>
        </row>
        <row r="162">
          <cell r="C162" t="str">
            <v>GNP</v>
          </cell>
        </row>
        <row r="163">
          <cell r="C163" t="str">
            <v xml:space="preserve">GDP per capita </v>
          </cell>
        </row>
        <row r="164">
          <cell r="C164" t="str">
            <v>GNP per capita</v>
          </cell>
        </row>
        <row r="165">
          <cell r="C165" t="str">
            <v>GNP per capita</v>
          </cell>
        </row>
        <row r="166">
          <cell r="C166" t="str">
            <v>Percentage change</v>
          </cell>
        </row>
        <row r="167">
          <cell r="C167" t="str">
            <v>Total consumption</v>
          </cell>
        </row>
        <row r="168">
          <cell r="C168" t="str">
            <v xml:space="preserve">  Public consumption</v>
          </cell>
        </row>
        <row r="169">
          <cell r="C169" t="str">
            <v xml:space="preserve">  Private consumption</v>
          </cell>
        </row>
        <row r="170">
          <cell r="C170" t="str">
            <v>Gross fixed capital formation</v>
          </cell>
        </row>
        <row r="171">
          <cell r="C171" t="str">
            <v xml:space="preserve">  Public gross fixed capital formation</v>
          </cell>
        </row>
        <row r="172">
          <cell r="C172" t="str">
            <v xml:space="preserve">  Private gross fixed capital formation</v>
          </cell>
        </row>
        <row r="173">
          <cell r="C173" t="str">
            <v>Changes in inventories</v>
          </cell>
        </row>
        <row r="174">
          <cell r="C174" t="str">
            <v>Exports of goods and services</v>
          </cell>
        </row>
        <row r="175">
          <cell r="C175" t="str">
            <v xml:space="preserve">  Exports of goods</v>
          </cell>
        </row>
        <row r="176">
          <cell r="C176" t="str">
            <v>Imports of goods and services</v>
          </cell>
        </row>
        <row r="177">
          <cell r="C177" t="str">
            <v xml:space="preserve">  Imports of goods</v>
          </cell>
        </row>
        <row r="178">
          <cell r="C178" t="str">
            <v>Real GDP growth rate:</v>
          </cell>
        </row>
        <row r="179">
          <cell r="C179" t="str">
            <v>Non-oil GDP</v>
          </cell>
        </row>
        <row r="180">
          <cell r="C180" t="str">
            <v>Non-oil GDP</v>
          </cell>
        </row>
        <row r="181">
          <cell r="C181" t="str">
            <v xml:space="preserve">III.    FISCAL AND FINANCIAL INDICATORS </v>
          </cell>
        </row>
        <row r="182">
          <cell r="C182" t="str">
            <v>III.    FISCAL AND FINANCIAL INDICATORS</v>
          </cell>
        </row>
        <row r="183">
          <cell r="C183" t="str">
            <v>Central Government (bill. met.)</v>
          </cell>
        </row>
        <row r="184">
          <cell r="B184" t="str">
            <v>GCRG</v>
          </cell>
          <cell r="C184" t="str">
            <v>Total revenue and grants</v>
          </cell>
        </row>
        <row r="185">
          <cell r="C185" t="str">
            <v xml:space="preserve">   Total revenue</v>
          </cell>
        </row>
        <row r="186">
          <cell r="B186" t="str">
            <v>GCG</v>
          </cell>
          <cell r="C186" t="str">
            <v xml:space="preserve">  Grants received (current and capital)</v>
          </cell>
        </row>
        <row r="187">
          <cell r="B187" t="str">
            <v>GCGC</v>
          </cell>
          <cell r="C187" t="str">
            <v xml:space="preserve">     of which: project grants received</v>
          </cell>
        </row>
        <row r="188">
          <cell r="C188" t="str">
            <v xml:space="preserve">   Estimated grant financed technical assistance</v>
          </cell>
        </row>
        <row r="189">
          <cell r="C189" t="str">
            <v xml:space="preserve">   Tax revenue</v>
          </cell>
        </row>
        <row r="190">
          <cell r="B190" t="str">
            <v>GCENL</v>
          </cell>
          <cell r="C190" t="str">
            <v>Total expenditure and net lending</v>
          </cell>
        </row>
        <row r="191">
          <cell r="B191" t="str">
            <v>GCEG</v>
          </cell>
          <cell r="C191" t="str">
            <v>General public services</v>
          </cell>
        </row>
        <row r="192">
          <cell r="B192" t="str">
            <v>GCED</v>
          </cell>
          <cell r="C192" t="str">
            <v xml:space="preserve">   Defense</v>
          </cell>
        </row>
        <row r="193">
          <cell r="B193" t="str">
            <v>GCEE</v>
          </cell>
          <cell r="C193" t="str">
            <v xml:space="preserve">   Education</v>
          </cell>
        </row>
        <row r="194">
          <cell r="B194" t="str">
            <v>GCEEP</v>
          </cell>
          <cell r="C194" t="str">
            <v xml:space="preserve">      Elementary education</v>
          </cell>
        </row>
        <row r="195">
          <cell r="B195" t="str">
            <v>GCEH</v>
          </cell>
          <cell r="C195" t="str">
            <v xml:space="preserve">   Health</v>
          </cell>
        </row>
        <row r="196">
          <cell r="B196" t="str">
            <v>GCEHP</v>
          </cell>
          <cell r="C196" t="str">
            <v xml:space="preserve">      Basic healthcare</v>
          </cell>
        </row>
        <row r="197">
          <cell r="B197" t="str">
            <v>GCESWH</v>
          </cell>
          <cell r="C197" t="str">
            <v xml:space="preserve">   Social security, welfare &amp; housing</v>
          </cell>
        </row>
        <row r="198">
          <cell r="B198" t="str">
            <v>GCEES</v>
          </cell>
          <cell r="C198" t="str">
            <v xml:space="preserve">   Economic affairs &amp; services</v>
          </cell>
        </row>
        <row r="199">
          <cell r="B199" t="str">
            <v>GCEO</v>
          </cell>
          <cell r="C199" t="str">
            <v xml:space="preserve">   Other (residual)</v>
          </cell>
        </row>
        <row r="200">
          <cell r="C200" t="str">
            <v>Total expenditure (excluding net lending)</v>
          </cell>
        </row>
        <row r="201">
          <cell r="B201" t="str">
            <v>GCEC</v>
          </cell>
          <cell r="C201" t="str">
            <v xml:space="preserve">  Current expenditure</v>
          </cell>
        </row>
        <row r="202">
          <cell r="B202" t="str">
            <v>GCEW</v>
          </cell>
          <cell r="C202" t="str">
            <v xml:space="preserve">  Wages and salaries</v>
          </cell>
        </row>
        <row r="203">
          <cell r="B203" t="str">
            <v>GCEI_D</v>
          </cell>
          <cell r="C203" t="str">
            <v xml:space="preserve">    Domestic interest payments (scheduled)</v>
          </cell>
        </row>
        <row r="204">
          <cell r="B204" t="str">
            <v>GCEI_F</v>
          </cell>
          <cell r="C204" t="str">
            <v xml:space="preserve">    Foreign interest payments (scheduled  -budget)</v>
          </cell>
        </row>
        <row r="205">
          <cell r="C205" t="str">
            <v>Net Taxes</v>
          </cell>
        </row>
        <row r="206">
          <cell r="C206" t="str">
            <v>Net foreign borrowing</v>
          </cell>
        </row>
        <row r="207">
          <cell r="C207" t="str">
            <v>Domestic financing</v>
          </cell>
        </row>
        <row r="208">
          <cell r="C208" t="str">
            <v xml:space="preserve">   Of which:   bank financing</v>
          </cell>
        </row>
        <row r="209">
          <cell r="C209" t="str">
            <v>Of which:   bank financing</v>
          </cell>
        </row>
        <row r="210">
          <cell r="C210" t="str">
            <v>General Government (bill. met.)</v>
          </cell>
        </row>
        <row r="211">
          <cell r="B211" t="str">
            <v>GGRG</v>
          </cell>
          <cell r="C211" t="str">
            <v>Total revenue and grants</v>
          </cell>
        </row>
        <row r="212">
          <cell r="B212" t="str">
            <v>GGENL</v>
          </cell>
          <cell r="C212" t="str">
            <v>Total expenditure and net lending</v>
          </cell>
        </row>
        <row r="213">
          <cell r="B213" t="str">
            <v>GGEC</v>
          </cell>
          <cell r="C213" t="str">
            <v xml:space="preserve">  Current expenditure</v>
          </cell>
        </row>
        <row r="214">
          <cell r="C214" t="str">
            <v xml:space="preserve">        Current expenditure (adjusted)</v>
          </cell>
        </row>
        <row r="215">
          <cell r="B215" t="str">
            <v>GGED</v>
          </cell>
          <cell r="C215" t="str">
            <v xml:space="preserve">    Expenditure on national defense</v>
          </cell>
        </row>
        <row r="216">
          <cell r="C216" t="str">
            <v>Government investment</v>
          </cell>
        </row>
        <row r="217">
          <cell r="C217" t="str">
            <v xml:space="preserve">   Investment expenditure (from budget)</v>
          </cell>
        </row>
        <row r="218">
          <cell r="C218" t="str">
            <v>Investment expenditure (from budget)</v>
          </cell>
        </row>
        <row r="219">
          <cell r="C219" t="str">
            <v>In percent of GDP</v>
          </cell>
        </row>
        <row r="220">
          <cell r="C220" t="str">
            <v>Central Government balance</v>
          </cell>
        </row>
        <row r="221">
          <cell r="C221" t="str">
            <v>Central Government balance (excl. grants)</v>
          </cell>
        </row>
        <row r="222">
          <cell r="C222" t="str">
            <v>General Government balance</v>
          </cell>
        </row>
        <row r="223">
          <cell r="C223" t="str">
            <v>Government investment/GDP:</v>
          </cell>
        </row>
        <row r="224">
          <cell r="C224" t="str">
            <v>Grants/GDP</v>
          </cell>
        </row>
        <row r="225">
          <cell r="C225" t="str">
            <v>Expenditure+net lending/GDP</v>
          </cell>
        </row>
        <row r="226">
          <cell r="C226" t="str">
            <v>Primary balance/GDP (revenue and grants - non-interest expenditure and net lending</v>
          </cell>
        </row>
        <row r="227">
          <cell r="C227" t="str">
            <v>Bank financing/GDP</v>
          </cell>
        </row>
        <row r="229">
          <cell r="C229" t="str">
            <v>Bank financing/GDP</v>
          </cell>
        </row>
        <row r="230">
          <cell r="C230" t="str">
            <v>IV. MONETARY INDICATORS</v>
          </cell>
        </row>
        <row r="231">
          <cell r="C231" t="str">
            <v>IV. MONETARY INDICATORS</v>
          </cell>
        </row>
        <row r="232">
          <cell r="B232" t="str">
            <v>FMB</v>
          </cell>
          <cell r="C232" t="str">
            <v>Stock of broad money (M2; year end)</v>
          </cell>
        </row>
        <row r="233">
          <cell r="B233" t="str">
            <v>FIDR</v>
          </cell>
          <cell r="C233" t="str">
            <v>Short-term interest rate (central monetary authorities)</v>
          </cell>
        </row>
        <row r="234">
          <cell r="C234" t="str">
            <v>Rediscount rate (end of year)</v>
          </cell>
        </row>
        <row r="235">
          <cell r="C235" t="str">
            <v>Velocity of circulation</v>
          </cell>
        </row>
        <row r="236">
          <cell r="C236" t="str">
            <v>Broad money growth:</v>
          </cell>
        </row>
        <row r="237">
          <cell r="C237" t="str">
            <v>Broad money/DGP</v>
          </cell>
        </row>
        <row r="238">
          <cell r="C238" t="str">
            <v>CPS/GDP</v>
          </cell>
        </row>
        <row r="239">
          <cell r="C239" t="str">
            <v>COB/M2</v>
          </cell>
        </row>
        <row r="240">
          <cell r="C240" t="str">
            <v>COB/M2</v>
          </cell>
        </row>
        <row r="241">
          <cell r="C241" t="str">
            <v>V.   FOREIGN TRADE</v>
          </cell>
        </row>
        <row r="242">
          <cell r="C242" t="str">
            <v>V.   FOREIGN TRADE</v>
          </cell>
        </row>
        <row r="243">
          <cell r="B243" t="str">
            <v>TXG_D</v>
          </cell>
          <cell r="C243" t="str">
            <v>Export deflator/unit value for goods (index in U.S. dollars)</v>
          </cell>
        </row>
        <row r="244">
          <cell r="B244" t="str">
            <v>TMG_D</v>
          </cell>
          <cell r="C244" t="str">
            <v>Import deflator/unit value for goods (index in U.S. dollars)</v>
          </cell>
        </row>
        <row r="245">
          <cell r="B245" t="str">
            <v>TMG_D</v>
          </cell>
          <cell r="C245" t="str">
            <v>Import deflator/unit value for goods (index in U.S. dollars)</v>
          </cell>
        </row>
        <row r="246">
          <cell r="B246" t="str">
            <v>TXGO</v>
          </cell>
          <cell r="C246" t="str">
            <v>Value of oil exports (US$ million)</v>
          </cell>
        </row>
        <row r="247">
          <cell r="B247" t="str">
            <v>TMGO</v>
          </cell>
          <cell r="C247" t="str">
            <v>Value of oil imports (US$ million)</v>
          </cell>
        </row>
        <row r="248">
          <cell r="B248" t="str">
            <v>TMGO</v>
          </cell>
          <cell r="C248" t="str">
            <v>Value of oil imports (US$ million)</v>
          </cell>
        </row>
        <row r="249">
          <cell r="C249" t="str">
            <v>Annual change export and import unit values, exchange rate</v>
          </cell>
        </row>
        <row r="250">
          <cell r="C250" t="str">
            <v xml:space="preserve">  Exports (national currency)</v>
          </cell>
        </row>
        <row r="251">
          <cell r="C251" t="str">
            <v xml:space="preserve">  Imports (national currency)</v>
          </cell>
        </row>
        <row r="252">
          <cell r="C252" t="str">
            <v xml:space="preserve">  Export deflator</v>
          </cell>
        </row>
        <row r="253">
          <cell r="C253" t="str">
            <v xml:space="preserve">  Import deflator</v>
          </cell>
        </row>
        <row r="254">
          <cell r="C254" t="str">
            <v xml:space="preserve">  Representative rate</v>
          </cell>
        </row>
        <row r="255">
          <cell r="C255" t="str">
            <v>Representative rate</v>
          </cell>
        </row>
        <row r="256">
          <cell r="C256" t="str">
            <v>Change in terms of trade (merchandise):</v>
          </cell>
        </row>
        <row r="257">
          <cell r="C257" t="str">
            <v xml:space="preserve">   Trade data</v>
          </cell>
        </row>
        <row r="258">
          <cell r="C258" t="str">
            <v xml:space="preserve">   National accounts</v>
          </cell>
        </row>
        <row r="259">
          <cell r="C259" t="str">
            <v>National accounts</v>
          </cell>
        </row>
        <row r="260">
          <cell r="C260" t="str">
            <v>VI.  BALANCE OF PAYMENTS (Millions of U.S. dollars)</v>
          </cell>
        </row>
        <row r="261">
          <cell r="C261" t="str">
            <v>VI.  BALANCE OF PAYMENTS (Millions of U.S. dollars)</v>
          </cell>
        </row>
        <row r="262">
          <cell r="B262" t="str">
            <v>BCA</v>
          </cell>
          <cell r="C262" t="str">
            <v>Balance on CA (excl. capital transfers)</v>
          </cell>
        </row>
        <row r="263">
          <cell r="C263" t="str">
            <v>Balance on CA excl. grants (BPM4)</v>
          </cell>
        </row>
        <row r="264">
          <cell r="C264" t="str">
            <v>Balance on CA (BPM4)</v>
          </cell>
        </row>
        <row r="265">
          <cell r="C265" t="str">
            <v>Current account (CA)/ GDP</v>
          </cell>
        </row>
        <row r="266">
          <cell r="C266" t="str">
            <v>Current account (CA)/ GDP</v>
          </cell>
        </row>
        <row r="267">
          <cell r="B267" t="str">
            <v>BXG</v>
          </cell>
          <cell r="C267" t="str">
            <v>Exports of goods</v>
          </cell>
        </row>
        <row r="268">
          <cell r="B268" t="str">
            <v>BXS</v>
          </cell>
          <cell r="C268" t="str">
            <v>Exports of non factor (NF) services</v>
          </cell>
        </row>
        <row r="269">
          <cell r="C269" t="str">
            <v>Exports of goods, NF services and income</v>
          </cell>
        </row>
        <row r="270">
          <cell r="C270" t="str">
            <v xml:space="preserve">    Exports of goods and NF services</v>
          </cell>
        </row>
        <row r="271">
          <cell r="B271" t="str">
            <v>BMG</v>
          </cell>
          <cell r="C271" t="str">
            <v>Imports of goods (- sign)</v>
          </cell>
        </row>
        <row r="272">
          <cell r="B272" t="str">
            <v>BMS</v>
          </cell>
          <cell r="C272" t="str">
            <v>Imports of NF services (- sign)</v>
          </cell>
        </row>
        <row r="273">
          <cell r="C273" t="str">
            <v>Imports of goods, NF services and income</v>
          </cell>
        </row>
        <row r="274">
          <cell r="C274" t="str">
            <v xml:space="preserve">    Imports of goods and NF services</v>
          </cell>
        </row>
        <row r="275">
          <cell r="B275" t="str">
            <v>BXI</v>
          </cell>
          <cell r="C275" t="str">
            <v>Income credits</v>
          </cell>
        </row>
        <row r="276">
          <cell r="B276" t="str">
            <v>BMI</v>
          </cell>
          <cell r="C276" t="str">
            <v>Income debits (- sign)</v>
          </cell>
        </row>
        <row r="277">
          <cell r="B277" t="str">
            <v>BMII_G</v>
          </cell>
          <cell r="C277" t="str">
            <v xml:space="preserve">     Interest on public debt (scheduled; - sign)</v>
          </cell>
        </row>
        <row r="278">
          <cell r="B278" t="str">
            <v>BMIIMU</v>
          </cell>
          <cell r="C278" t="str">
            <v xml:space="preserve">       To multilateral creditors (scheduled; - sign)</v>
          </cell>
        </row>
        <row r="279">
          <cell r="B279" t="str">
            <v>BMIIBI</v>
          </cell>
          <cell r="C279" t="str">
            <v xml:space="preserve">       To bilateral creditors (scheduled; - sign)</v>
          </cell>
        </row>
        <row r="280">
          <cell r="B280" t="str">
            <v>BMIIBA</v>
          </cell>
          <cell r="C280" t="str">
            <v xml:space="preserve">       To banks (scheduled; - sign)</v>
          </cell>
        </row>
        <row r="281">
          <cell r="B281" t="str">
            <v>BMII_P</v>
          </cell>
          <cell r="C281" t="str">
            <v xml:space="preserve">  Interest on nonpublic debt (scheduled; - sign)</v>
          </cell>
        </row>
        <row r="282">
          <cell r="C282" t="str">
            <v xml:space="preserve"> Non energy imports</v>
          </cell>
        </row>
        <row r="283">
          <cell r="C283" t="str">
            <v>Non energy imports</v>
          </cell>
        </row>
        <row r="284">
          <cell r="B284" t="str">
            <v>BTRP</v>
          </cell>
          <cell r="C284" t="str">
            <v>Private current transfers, net (excl. capital transfers) (BPM4,5)</v>
          </cell>
        </row>
        <row r="285">
          <cell r="B285" t="str">
            <v>BTRG</v>
          </cell>
          <cell r="C285" t="str">
            <v>Official current transfers, net (excl. capital transfers) (BPM5)</v>
          </cell>
        </row>
        <row r="286">
          <cell r="C286" t="str">
            <v>Official transfers, net(BPM4)</v>
          </cell>
        </row>
        <row r="287">
          <cell r="C287" t="str">
            <v>Net factor income and unreq. transfers, accrued (BPM4)</v>
          </cell>
        </row>
        <row r="288">
          <cell r="C288" t="str">
            <v>Net factor income and unreq. transfers, cash (BPM4)</v>
          </cell>
        </row>
        <row r="289">
          <cell r="B289" t="str">
            <v>cash interest needs to be entered for form. to make sense.  Add HCB to equal SR table!</v>
          </cell>
          <cell r="C289" t="str">
            <v>Net factor income and unreq. transf. accrued (BPM5) 6/</v>
          </cell>
        </row>
        <row r="290">
          <cell r="C290" t="str">
            <v>Net factor income and transfers, cash (BPM5) 4/</v>
          </cell>
        </row>
        <row r="291">
          <cell r="B291" t="str">
            <v>cash interest needs to be entered for form. to make sense.  Add HCB to equal SR table!</v>
          </cell>
          <cell r="C291" t="str">
            <v>Disposable national income (cash basis, BPM4) in Mt</v>
          </cell>
        </row>
        <row r="292">
          <cell r="B292" t="str">
            <v>cash interest needs to be entered for form. to make sense.  Add HCB to equal SR table!</v>
          </cell>
        </row>
        <row r="294">
          <cell r="B294" t="str">
            <v>cash interest needs to be entered for form. to make sense.  Add HCB to equal SR table!</v>
          </cell>
        </row>
        <row r="295">
          <cell r="B295" t="str">
            <v>BK</v>
          </cell>
          <cell r="C295" t="str">
            <v>Balance on capital account (BPM5)</v>
          </cell>
        </row>
        <row r="296">
          <cell r="B296" t="str">
            <v>BKF</v>
          </cell>
          <cell r="C296" t="str">
            <v xml:space="preserve">  Debt forgiveness (with forgiven amount +)</v>
          </cell>
        </row>
        <row r="297">
          <cell r="B297" t="str">
            <v>BKFMU</v>
          </cell>
          <cell r="C297" t="str">
            <v xml:space="preserve">    By multilateral creditors</v>
          </cell>
        </row>
        <row r="298">
          <cell r="B298" t="str">
            <v>BKFBI</v>
          </cell>
          <cell r="C298" t="str">
            <v xml:space="preserve">    By bilateral creditors</v>
          </cell>
        </row>
        <row r="299">
          <cell r="B299" t="str">
            <v>BKFBA</v>
          </cell>
          <cell r="C299" t="str">
            <v xml:space="preserve">    By banks</v>
          </cell>
        </row>
        <row r="300">
          <cell r="C300" t="str">
            <v>Balance on capital account (BPM4)   1/</v>
          </cell>
        </row>
        <row r="301">
          <cell r="D301" t="str">
            <v xml:space="preserve"> </v>
          </cell>
        </row>
        <row r="302">
          <cell r="B302" t="str">
            <v>BF</v>
          </cell>
          <cell r="C302" t="str">
            <v>Balance on financial account (BPM5, incl. reserves)</v>
          </cell>
        </row>
        <row r="303">
          <cell r="B303" t="str">
            <v>BF</v>
          </cell>
          <cell r="C303" t="str">
            <v>Balance on financial account (BPM5, incl. reserves)</v>
          </cell>
        </row>
        <row r="304">
          <cell r="B304" t="str">
            <v>BFD</v>
          </cell>
          <cell r="C304" t="str">
            <v>Direct investment, net</v>
          </cell>
        </row>
        <row r="305">
          <cell r="B305" t="str">
            <v>BFDL</v>
          </cell>
          <cell r="C305" t="str">
            <v xml:space="preserve">   of which: debt-creating direct inv. Liabilities</v>
          </cell>
        </row>
        <row r="306">
          <cell r="B306" t="str">
            <v>BFDI</v>
          </cell>
          <cell r="C306" t="str">
            <v xml:space="preserve">  Direct investment in reporting country</v>
          </cell>
        </row>
        <row r="307">
          <cell r="B307" t="str">
            <v>BFDI</v>
          </cell>
          <cell r="C307" t="str">
            <v>Direct investment in reporting country</v>
          </cell>
        </row>
        <row r="308">
          <cell r="B308" t="str">
            <v>BFL_C_G</v>
          </cell>
          <cell r="C308" t="str">
            <v>Gross public borrowing, including IMF</v>
          </cell>
        </row>
        <row r="309">
          <cell r="B309" t="str">
            <v>BFL_CMU</v>
          </cell>
          <cell r="C309" t="str">
            <v xml:space="preserve">  From multilateral creditors (incl. IMF)</v>
          </cell>
        </row>
        <row r="310">
          <cell r="B310" t="str">
            <v>BFL_CBI</v>
          </cell>
          <cell r="C310" t="str">
            <v xml:space="preserve">  From bilateral creditors</v>
          </cell>
        </row>
        <row r="311">
          <cell r="B311" t="str">
            <v>BFL_CBA</v>
          </cell>
          <cell r="C311" t="str">
            <v xml:space="preserve">  From banks</v>
          </cell>
        </row>
        <row r="312">
          <cell r="B312" t="str">
            <v>BFL_C_P</v>
          </cell>
          <cell r="C312" t="str">
            <v>Other gross borrowing</v>
          </cell>
        </row>
        <row r="313">
          <cell r="B313" t="str">
            <v>BFL_C_P</v>
          </cell>
          <cell r="C313" t="str">
            <v>Other gross borrowing</v>
          </cell>
        </row>
        <row r="314">
          <cell r="B314" t="str">
            <v>BFL_D_G</v>
          </cell>
          <cell r="C314" t="str">
            <v>Public amortization (scheduled; - sign)</v>
          </cell>
        </row>
        <row r="315">
          <cell r="B315" t="str">
            <v>BFL_DMU</v>
          </cell>
          <cell r="C315" t="str">
            <v xml:space="preserve">  To multilateral creditors (scheduled; - sign) (incl. IMF)</v>
          </cell>
        </row>
        <row r="316">
          <cell r="B316" t="str">
            <v>BFL_DBI</v>
          </cell>
          <cell r="C316" t="str">
            <v xml:space="preserve">  To bilateral creditors (scheduled; - sign)</v>
          </cell>
        </row>
        <row r="317">
          <cell r="B317" t="str">
            <v>BFL_DBA</v>
          </cell>
          <cell r="C317" t="str">
            <v xml:space="preserve">  To banks (scheduled; - sign)</v>
          </cell>
        </row>
        <row r="318">
          <cell r="B318" t="str">
            <v>BFL_D_P</v>
          </cell>
          <cell r="C318" t="str">
            <v>Other amortization (scheduled; - sign)</v>
          </cell>
        </row>
        <row r="319">
          <cell r="C319" t="str">
            <v xml:space="preserve"> </v>
          </cell>
        </row>
        <row r="320">
          <cell r="B320" t="str">
            <v>BFUND</v>
          </cell>
          <cell r="C320" t="str">
            <v>Memorandum: Net credit from IMF</v>
          </cell>
        </row>
        <row r="321">
          <cell r="B321" t="str">
            <v>BFUND</v>
          </cell>
          <cell r="C321" t="str">
            <v>Memorandum: Net credit from IMF</v>
          </cell>
        </row>
        <row r="322">
          <cell r="B322" t="str">
            <v>BFL_DF</v>
          </cell>
          <cell r="C322" t="str">
            <v>Amortization on account of debt-reduction operations (- sign)</v>
          </cell>
        </row>
        <row r="323">
          <cell r="B323" t="str">
            <v>BFLB_DF</v>
          </cell>
          <cell r="C323" t="str">
            <v xml:space="preserve">  To banks (- sign)</v>
          </cell>
        </row>
        <row r="324">
          <cell r="B324" t="str">
            <v>BFLB_DF</v>
          </cell>
          <cell r="C324" t="str">
            <v>To banks (- sign)</v>
          </cell>
        </row>
        <row r="325">
          <cell r="B325" t="str">
            <v>BER</v>
          </cell>
          <cell r="C325" t="str">
            <v>Rescheduling of current maturities</v>
          </cell>
        </row>
        <row r="326">
          <cell r="B326" t="str">
            <v>BERBI</v>
          </cell>
          <cell r="C326" t="str">
            <v xml:space="preserve">  Of obligations to bilateral creditors</v>
          </cell>
        </row>
        <row r="327">
          <cell r="B327" t="str">
            <v>BERBA</v>
          </cell>
          <cell r="C327" t="str">
            <v xml:space="preserve">  Of obligations to banks</v>
          </cell>
        </row>
        <row r="328">
          <cell r="B328" t="str">
            <v>BERBA</v>
          </cell>
          <cell r="C328" t="str">
            <v>Of obligations to banks</v>
          </cell>
        </row>
        <row r="329">
          <cell r="B329" t="str">
            <v>BEA</v>
          </cell>
          <cell r="C329" t="str">
            <v>Accumulation of arrears, net (decrease -)</v>
          </cell>
        </row>
        <row r="330">
          <cell r="B330" t="str">
            <v>BEAMU</v>
          </cell>
          <cell r="C330" t="str">
            <v xml:space="preserve">  To multilateral creditors, net (decrease -)</v>
          </cell>
        </row>
        <row r="331">
          <cell r="B331" t="str">
            <v>BEABI</v>
          </cell>
          <cell r="C331" t="str">
            <v xml:space="preserve">  To bilateral creditors, net (decrease -)</v>
          </cell>
        </row>
        <row r="332">
          <cell r="B332" t="str">
            <v>BEABA</v>
          </cell>
          <cell r="C332" t="str">
            <v xml:space="preserve">  To banks, net (decrease -)</v>
          </cell>
        </row>
        <row r="333">
          <cell r="B333" t="str">
            <v>BEABA</v>
          </cell>
          <cell r="C333" t="str">
            <v>To banks, net (decrease -)</v>
          </cell>
        </row>
        <row r="334">
          <cell r="B334" t="str">
            <v>BEO</v>
          </cell>
          <cell r="C334" t="str">
            <v>Other exceptional financing</v>
          </cell>
        </row>
        <row r="335">
          <cell r="B335" t="str">
            <v>BEO</v>
          </cell>
          <cell r="C335" t="str">
            <v>Other exceptional financing</v>
          </cell>
        </row>
        <row r="336">
          <cell r="B336" t="str">
            <v>BFOTH</v>
          </cell>
          <cell r="C336" t="str">
            <v>Other long-term financial flows, net</v>
          </cell>
        </row>
        <row r="337">
          <cell r="B337" t="str">
            <v>BFPA</v>
          </cell>
          <cell r="C337" t="str">
            <v xml:space="preserve">  Portfolio investment assets, net (increase -)</v>
          </cell>
        </row>
        <row r="338">
          <cell r="B338" t="str">
            <v>BFPL</v>
          </cell>
          <cell r="C338" t="str">
            <v xml:space="preserve">  Portfolio investment liabilities, net </v>
          </cell>
        </row>
        <row r="339">
          <cell r="B339" t="str">
            <v>BFPQ</v>
          </cell>
          <cell r="C339" t="str">
            <v xml:space="preserve">   Of which:  equity securities</v>
          </cell>
        </row>
        <row r="340">
          <cell r="B340" t="str">
            <v>BFPQ</v>
          </cell>
          <cell r="C340" t="str">
            <v>Of which:  equity securities</v>
          </cell>
        </row>
        <row r="341">
          <cell r="B341" t="str">
            <v>BFO_S</v>
          </cell>
          <cell r="C341" t="str">
            <v>Other short-term flows, net   17/</v>
          </cell>
        </row>
        <row r="342">
          <cell r="D342" t="str">
            <v xml:space="preserve"> </v>
          </cell>
        </row>
        <row r="343">
          <cell r="B343" t="str">
            <v>BFLRES</v>
          </cell>
          <cell r="C343" t="str">
            <v>Residual financing (projections only; history = 0)</v>
          </cell>
        </row>
        <row r="344">
          <cell r="B344" t="str">
            <v>BFRA</v>
          </cell>
          <cell r="C344" t="str">
            <v>Reserve assets (accumulation -)</v>
          </cell>
        </row>
        <row r="345">
          <cell r="C345" t="str">
            <v>NFA accumulation</v>
          </cell>
        </row>
        <row r="346">
          <cell r="B346" t="str">
            <v>BNEO</v>
          </cell>
          <cell r="C346" t="str">
            <v>Net errors and omissions (= 0 in projection period)</v>
          </cell>
        </row>
        <row r="347">
          <cell r="B347" t="str">
            <v>BNEO</v>
          </cell>
          <cell r="C347" t="str">
            <v>Net errors and omissions (= 0 in projection period)</v>
          </cell>
        </row>
        <row r="348">
          <cell r="B348" t="str">
            <v xml:space="preserve"> </v>
          </cell>
          <cell r="C348" t="str">
            <v>Exceptional financing</v>
          </cell>
        </row>
        <row r="349">
          <cell r="B349" t="str"/>
          <cell r="C349" t="str">
            <v>Exceptional financing</v>
          </cell>
        </row>
        <row r="350">
          <cell r="B350" t="str">
            <v>BFL</v>
          </cell>
          <cell r="C350" t="str">
            <v>Net liability flows</v>
          </cell>
        </row>
        <row r="351">
          <cell r="B351" t="str">
            <v>BFLMU</v>
          </cell>
          <cell r="C351" t="str">
            <v>Multilateral</v>
          </cell>
        </row>
        <row r="352">
          <cell r="B352" t="str">
            <v>BFLBI</v>
          </cell>
          <cell r="C352" t="str">
            <v>Bilateral</v>
          </cell>
        </row>
        <row r="353">
          <cell r="B353" t="str">
            <v>BFLBA</v>
          </cell>
          <cell r="C353" t="str">
            <v>Banks</v>
          </cell>
        </row>
        <row r="354">
          <cell r="B354" t="str">
            <v>BFLBA</v>
          </cell>
          <cell r="C354" t="str">
            <v>Banks</v>
          </cell>
        </row>
        <row r="355">
          <cell r="C355" t="str">
            <v>VII. EXTERNAL DEBT (Millions of U.S. dollars)</v>
          </cell>
        </row>
        <row r="356">
          <cell r="C356" t="str">
            <v>VII. EXTERNAL DEBT (Millions of U.S. dollars)</v>
          </cell>
        </row>
        <row r="357">
          <cell r="B357" t="str">
            <v>D_G</v>
          </cell>
          <cell r="C357" t="str">
            <v>Total public debt (incl. short-term debt, arrears, and IMF)</v>
          </cell>
        </row>
        <row r="358">
          <cell r="B358" t="str">
            <v>DMU</v>
          </cell>
          <cell r="C358" t="str">
            <v xml:space="preserve">  Multilateral debt</v>
          </cell>
        </row>
        <row r="359">
          <cell r="B359" t="str">
            <v>DBI</v>
          </cell>
          <cell r="C359" t="str">
            <v xml:space="preserve">  Bilateral debt</v>
          </cell>
        </row>
        <row r="360">
          <cell r="B360" t="str">
            <v>DBA</v>
          </cell>
          <cell r="C360" t="str">
            <v xml:space="preserve">  Debt to banks</v>
          </cell>
        </row>
        <row r="361">
          <cell r="B361" t="str">
            <v>D_P</v>
          </cell>
          <cell r="C361" t="str">
            <v>Other (nonpublic) debt    9/</v>
          </cell>
        </row>
        <row r="362">
          <cell r="D362" t="str">
            <v xml:space="preserve"> </v>
          </cell>
        </row>
        <row r="363">
          <cell r="B363" t="str">
            <v>DA</v>
          </cell>
          <cell r="C363" t="str">
            <v>Total stock of arrears 7/</v>
          </cell>
        </row>
        <row r="364">
          <cell r="B364" t="str">
            <v>DAMU</v>
          </cell>
          <cell r="C364" t="str">
            <v xml:space="preserve">  To multilateral creditors  11/</v>
          </cell>
        </row>
        <row r="365">
          <cell r="B365" t="str">
            <v>DABI</v>
          </cell>
          <cell r="C365" t="str">
            <v xml:space="preserve">  To bilateral creditors  12/</v>
          </cell>
        </row>
        <row r="366">
          <cell r="B366" t="str">
            <v>DABA</v>
          </cell>
          <cell r="C366" t="str">
            <v xml:space="preserve">  To banks  18/</v>
          </cell>
        </row>
        <row r="367">
          <cell r="B367" t="str">
            <v>DABA</v>
          </cell>
          <cell r="C367" t="str">
            <v>To banks  18/</v>
          </cell>
        </row>
        <row r="368">
          <cell r="B368" t="str">
            <v>D_S</v>
          </cell>
          <cell r="C368" t="str">
            <v>Total short-term debt  7/  14/</v>
          </cell>
        </row>
        <row r="369">
          <cell r="D369" t="str">
            <v xml:space="preserve"> </v>
          </cell>
        </row>
        <row r="370">
          <cell r="B370" t="str">
            <v>DDR</v>
          </cell>
          <cell r="C370" t="str">
            <v>Impact of debt-reduction operations  15/</v>
          </cell>
        </row>
        <row r="371">
          <cell r="B371" t="str">
            <v>DDRBA</v>
          </cell>
          <cell r="C371" t="str">
            <v xml:space="preserve">  Impact of bank debt-reduction operations  13/</v>
          </cell>
        </row>
        <row r="372">
          <cell r="C372" t="str">
            <v>Memorandum items:</v>
          </cell>
        </row>
        <row r="373">
          <cell r="C373" t="str">
            <v>Public external debt to GDP ratio:  16/</v>
          </cell>
        </row>
        <row r="374">
          <cell r="C374" t="str">
            <v>Public external debt service (scheduled) (% of exports of g&amp;s):</v>
          </cell>
        </row>
        <row r="375">
          <cell r="C375" t="str">
            <v>Public external debt service (cash) (% of exports of g&amp;s):</v>
          </cell>
        </row>
        <row r="376">
          <cell r="C376" t="str">
            <v>Public external debt to exports of goods and services</v>
          </cell>
        </row>
        <row r="377">
          <cell r="C377" t="str">
            <v xml:space="preserve">    Scheduled debt service/fiscal revenue bef. grants</v>
          </cell>
        </row>
        <row r="378">
          <cell r="B378" t="str">
            <v xml:space="preserve"> </v>
          </cell>
          <cell r="C378" t="str">
            <v>Debt relief</v>
          </cell>
        </row>
        <row r="379">
          <cell r="C379" t="str">
            <v xml:space="preserve"> </v>
          </cell>
          <cell r="D379" t="str">
            <v xml:space="preserve"> </v>
          </cell>
        </row>
        <row r="380">
          <cell r="C380" t="str">
            <v xml:space="preserve"> VIII. SAVINGS INVESTMENT BALANCE </v>
          </cell>
        </row>
        <row r="381">
          <cell r="C381" t="str">
            <v>In current prices</v>
          </cell>
        </row>
        <row r="382">
          <cell r="C382" t="str">
            <v>BPM5</v>
          </cell>
        </row>
        <row r="383">
          <cell r="C383" t="str">
            <v>Net factor income and Unrequired transfers, accrued (BPM5)</v>
          </cell>
        </row>
        <row r="384">
          <cell r="C384" t="str">
            <v xml:space="preserve">  Net factor income from abroad (accrued) (NFI)</v>
          </cell>
        </row>
        <row r="385">
          <cell r="C385" t="str">
            <v xml:space="preserve">  Income credits</v>
          </cell>
        </row>
        <row r="386">
          <cell r="C386" t="str">
            <v xml:space="preserve">  Income debits</v>
          </cell>
        </row>
        <row r="387">
          <cell r="C387" t="str">
            <v>Net unrequited transfers (NUT) (BPM5)</v>
          </cell>
        </row>
        <row r="388">
          <cell r="C388" t="str">
            <v xml:space="preserve">  Public sector (BPM5)</v>
          </cell>
        </row>
        <row r="389">
          <cell r="C389" t="str">
            <v xml:space="preserve">  Private sector</v>
          </cell>
          <cell r="D389" t="str">
            <v xml:space="preserve"> </v>
          </cell>
        </row>
        <row r="390">
          <cell r="C390" t="str">
            <v>Private sector</v>
          </cell>
          <cell r="D390" t="str"/>
        </row>
        <row r="391">
          <cell r="C391" t="str">
            <v>Gross national product (GNP) = GDP + NFI (BPM5)</v>
          </cell>
        </row>
        <row r="392">
          <cell r="C392" t="str">
            <v>Gross domestic income (GDI) = GNP + NUT (BPM5)</v>
          </cell>
        </row>
        <row r="393">
          <cell r="C393" t="str">
            <v>Gross National Savings (GNS) = GDI - C (BPM5)</v>
          </cell>
        </row>
        <row r="394">
          <cell r="C394" t="str">
            <v>Gross National Savings (GNS) = GDI - C (BPM5)</v>
          </cell>
        </row>
        <row r="395">
          <cell r="C395" t="str">
            <v>BPM4</v>
          </cell>
        </row>
        <row r="396">
          <cell r="C396" t="str">
            <v>Net factor income and Unrequired transfers, accrued (BPM4)</v>
          </cell>
        </row>
        <row r="397">
          <cell r="C397" t="str">
            <v>Net unrequited transfers (NUT) (BPM4)</v>
          </cell>
        </row>
        <row r="398">
          <cell r="C398" t="str">
            <v xml:space="preserve">  Public sector (BPM4)</v>
          </cell>
        </row>
        <row r="399">
          <cell r="C399" t="str">
            <v>Net factor income from abroad, cash</v>
          </cell>
        </row>
        <row r="400">
          <cell r="C400" t="str">
            <v>Net factor income from abroad, cash</v>
          </cell>
        </row>
        <row r="401">
          <cell r="C401" t="str">
            <v>Gross disposable income (GDI) = GNP + NUT (BPM4)</v>
          </cell>
        </row>
        <row r="402">
          <cell r="C402" t="str">
            <v>Gross National Savings (GNS) = GDI - C (BPM4)</v>
          </cell>
        </row>
        <row r="403">
          <cell r="C403" t="str">
            <v>Gross National Savings (GNS) = GDI - C (BPM4)</v>
          </cell>
        </row>
        <row r="404">
          <cell r="C404" t="str">
            <v>As appears in OLD macroframework (BPM4)</v>
          </cell>
        </row>
        <row r="405">
          <cell r="C405" t="str">
            <v>As appears in OLD macroframework (BPM4)</v>
          </cell>
        </row>
        <row r="406">
          <cell r="C406" t="str">
            <v>Gross domestic product</v>
          </cell>
        </row>
        <row r="407">
          <cell r="C407" t="str">
            <v>Domestic absorption (A) = C + I</v>
          </cell>
        </row>
        <row r="408">
          <cell r="C408" t="str">
            <v>Domestic absorption (A) = C + I</v>
          </cell>
        </row>
        <row r="409">
          <cell r="C409" t="str">
            <v>Net factor income and unrequited transfers, cash, (OM)</v>
          </cell>
        </row>
        <row r="410">
          <cell r="C410" t="str">
            <v xml:space="preserve">  Net factor income from abroad, cash, (OM)</v>
          </cell>
        </row>
        <row r="411">
          <cell r="C411" t="str">
            <v xml:space="preserve">       Public sector  (from BOP)</v>
          </cell>
          <cell r="D411" t="str">
            <v xml:space="preserve"> </v>
          </cell>
        </row>
        <row r="412">
          <cell r="C412" t="str">
            <v xml:space="preserve">       Private sector</v>
          </cell>
        </row>
        <row r="413">
          <cell r="C413" t="str">
            <v xml:space="preserve">                   o/w servicing of HCB and gas in bill of MT</v>
          </cell>
        </row>
        <row r="414">
          <cell r="C414" t="str">
            <v xml:space="preserve">  Net unrequited transfers, cash basis (NUT)</v>
          </cell>
        </row>
        <row r="415">
          <cell r="C415" t="str">
            <v xml:space="preserve">       Public sector</v>
          </cell>
          <cell r="D415" t="str">
            <v xml:space="preserve"> </v>
          </cell>
        </row>
        <row r="416">
          <cell r="C416" t="str">
            <v xml:space="preserve">       Private sector</v>
          </cell>
        </row>
        <row r="417">
          <cell r="D417" t="str">
            <v xml:space="preserve"> </v>
          </cell>
        </row>
        <row r="418">
          <cell r="C418" t="str">
            <v>Gross domestic income (GDI) = GDP + NFI +NUT (OM)</v>
          </cell>
        </row>
        <row r="419">
          <cell r="C419" t="str">
            <v>Gross National Savings (GNS) = GDI - C (OM)</v>
          </cell>
        </row>
        <row r="420">
          <cell r="C420" t="str">
            <v xml:space="preserve">  Public sector </v>
          </cell>
          <cell r="D420" t="str">
            <v xml:space="preserve"> </v>
          </cell>
        </row>
        <row r="421">
          <cell r="C421" t="str">
            <v xml:space="preserve">  Private sector</v>
          </cell>
          <cell r="D421" t="str">
            <v xml:space="preserve"> </v>
          </cell>
        </row>
        <row r="422">
          <cell r="C422" t="str">
            <v>Private sector</v>
          </cell>
          <cell r="D422" t="str"/>
        </row>
        <row r="423">
          <cell r="C423" t="str">
            <v>Gross Domestic Savings (GDS) = GDP - C</v>
          </cell>
        </row>
        <row r="424">
          <cell r="C424" t="str">
            <v xml:space="preserve">  Public sector </v>
          </cell>
          <cell r="D424" t="str">
            <v xml:space="preserve"> </v>
          </cell>
        </row>
        <row r="425">
          <cell r="C425" t="str">
            <v xml:space="preserve">  Private sector</v>
          </cell>
        </row>
        <row r="426">
          <cell r="C426" t="str">
            <v>Private sector</v>
          </cell>
        </row>
        <row r="427">
          <cell r="C427" t="str">
            <v>Gross investment (I)</v>
          </cell>
        </row>
        <row r="428">
          <cell r="C428" t="str">
            <v xml:space="preserve">  Public investment</v>
          </cell>
        </row>
        <row r="429">
          <cell r="C429" t="str">
            <v xml:space="preserve">  Private investment</v>
          </cell>
        </row>
        <row r="430">
          <cell r="C430" t="str">
            <v xml:space="preserve">    o/w : electricity and gas projects</v>
          </cell>
        </row>
        <row r="431">
          <cell r="C431" t="str">
            <v>o/w : electricity and gas projects</v>
          </cell>
        </row>
        <row r="432">
          <cell r="C432" t="str">
            <v>Foreign savings = I - GNS</v>
          </cell>
        </row>
        <row r="433">
          <cell r="C433" t="str">
            <v>Net official  resource transfers</v>
          </cell>
        </row>
        <row r="434">
          <cell r="C434" t="str">
            <v>Gross energy savings</v>
          </cell>
        </row>
        <row r="435">
          <cell r="C435" t="str">
            <v>IX.  FLOW OF FUNDS</v>
          </cell>
        </row>
        <row r="436">
          <cell r="C436" t="str">
            <v>IX.  FLOW OF FUNDS</v>
          </cell>
        </row>
        <row r="437">
          <cell r="C437" t="str">
            <v>SECTORAL NONFINANCIAL TRANSACTIONS</v>
          </cell>
        </row>
        <row r="438">
          <cell r="B438" t="str">
            <v>I</v>
          </cell>
        </row>
        <row r="439">
          <cell r="B439" t="str">
            <v>I.1</v>
          </cell>
          <cell r="C439" t="str">
            <v>Domestic sector (savings - investment = GDI - A) (BPM5)</v>
          </cell>
        </row>
        <row r="440">
          <cell r="C440" t="str">
            <v>Domestic sector (savings - investment = GDI - A) (BPM4)</v>
          </cell>
        </row>
        <row r="441">
          <cell r="C441" t="str">
            <v>Domestic sector (savings - investment = GDI - A) (OM)</v>
          </cell>
        </row>
        <row r="442">
          <cell r="B442" t="str">
            <v>I.1.1</v>
          </cell>
          <cell r="C442" t="str">
            <v xml:space="preserve">  Private sector</v>
          </cell>
        </row>
        <row r="443">
          <cell r="C443" t="str">
            <v xml:space="preserve">    Private sector - non-energy</v>
          </cell>
        </row>
        <row r="444">
          <cell r="C444" t="str">
            <v xml:space="preserve">    Private sector - energy</v>
          </cell>
        </row>
        <row r="445">
          <cell r="C445" t="str">
            <v xml:space="preserve">  Public sector</v>
          </cell>
        </row>
        <row r="446">
          <cell r="C446" t="str">
            <v xml:space="preserve">  Banking sector</v>
          </cell>
          <cell r="D446" t="str">
            <v xml:space="preserve"> </v>
          </cell>
        </row>
        <row r="447">
          <cell r="C447" t="str">
            <v>External sector</v>
          </cell>
        </row>
        <row r="448">
          <cell r="C448" t="str">
            <v>Horizontal Check</v>
          </cell>
        </row>
        <row r="449">
          <cell r="C449" t="str">
            <v>Horizontal Check</v>
          </cell>
        </row>
        <row r="450">
          <cell r="C450" t="str">
            <v>X. CONSISTENCY CHECK TABLE - Blue checks correspond to WEO</v>
          </cell>
        </row>
        <row r="451">
          <cell r="C451" t="str">
            <v>X. CONSISTENCY CHECK TABLE - Blue checks correspond to WEO</v>
          </cell>
        </row>
        <row r="452">
          <cell r="D452" t="str">
            <v xml:space="preserve"> </v>
          </cell>
        </row>
        <row r="453">
          <cell r="C453" t="str">
            <v>I:  NATIONAL ACCOUNTS IN REAL TERMS</v>
          </cell>
        </row>
        <row r="454">
          <cell r="C454" t="str">
            <v>I:  NATIONAL ACCOUNTS IN REAL TERMS</v>
          </cell>
        </row>
        <row r="455">
          <cell r="C455" t="str">
            <v>Real GDP accounting identity:</v>
          </cell>
        </row>
        <row r="456">
          <cell r="C456" t="str">
            <v xml:space="preserve"> NGDP_R-(NCG_R+NCP_R+NFI_R+NINV_R+NX_R-NM_R)=0</v>
          </cell>
        </row>
        <row r="457">
          <cell r="C457" t="str">
            <v>NGDP_R-(NCG_R+NCP_R+NFI_R+NINV_R+NX_R-NM_R)=0</v>
          </cell>
        </row>
        <row r="458">
          <cell r="C458" t="str">
            <v>II:  NATIONAL ACCOUNTS IN NOMINAL TERMS</v>
          </cell>
        </row>
        <row r="459">
          <cell r="C459" t="str">
            <v>II:  NATIONAL ACCOUNTS IN NOMINAL TERMS</v>
          </cell>
        </row>
        <row r="460">
          <cell r="C460" t="str">
            <v>Nominal GDP accounting identity:</v>
          </cell>
        </row>
        <row r="461">
          <cell r="C461" t="str">
            <v xml:space="preserve"> NGDP-(NCG+NCP+NFI+NINV+NX-NM)=0</v>
          </cell>
        </row>
        <row r="462">
          <cell r="C462" t="str">
            <v>NGDP-(NCG+NCP+NFI+NINV+NX-NM)=0</v>
          </cell>
        </row>
        <row r="463">
          <cell r="C463" t="str">
            <v>National income identity:</v>
          </cell>
        </row>
        <row r="464">
          <cell r="C464" t="str">
            <v xml:space="preserve">  NGNI-(NGDP+((BXI+BMI+BTRP+BTRG)*ENDA_PR)/1000)=0</v>
          </cell>
        </row>
        <row r="465">
          <cell r="C465" t="str">
            <v>NGNI-(NGDP+((BXI+BMI+BTRP+BTRG)*ENDA_PR)/1000)=0</v>
          </cell>
        </row>
        <row r="466">
          <cell r="C466" t="str">
            <v>III:  BALANCE OF PAYMENTS</v>
          </cell>
        </row>
        <row r="467">
          <cell r="C467" t="str">
            <v>III:  BALANCE OF PAYMENTS</v>
          </cell>
        </row>
        <row r="468">
          <cell r="C468" t="str">
            <v>Current account identity:</v>
          </cell>
        </row>
        <row r="469">
          <cell r="C469" t="str">
            <v xml:space="preserve">  BCA-(BXG+BMG+BXS+BMS+BXI+BMI+BTRP+BTRG)=0</v>
          </cell>
        </row>
        <row r="470">
          <cell r="C470" t="str">
            <v>As percent of GDP:</v>
          </cell>
        </row>
        <row r="471">
          <cell r="C471" t="str">
            <v xml:space="preserve">  (BCA/((NGDP/ENDA_PR)*1000))*100</v>
          </cell>
        </row>
        <row r="472">
          <cell r="C472" t="str">
            <v>Financial account identity:</v>
          </cell>
        </row>
        <row r="473">
          <cell r="C473" t="str">
            <v xml:space="preserve">  BF-(BFD+BFL_C_G+BFL_C_P+BFL_D_G+BFL_D_P+BFL_DF</v>
          </cell>
        </row>
        <row r="474">
          <cell r="C474" t="str">
            <v xml:space="preserve">      +BER+BEA+BEO+BFOTH+BFO_S+BFLRES+BFRA)=0</v>
          </cell>
        </row>
        <row r="475">
          <cell r="C475" t="str">
            <v>Overall balance of payments identity:</v>
          </cell>
        </row>
        <row r="476">
          <cell r="C476" t="str">
            <v xml:space="preserve">  BCA+BK+BF+BNEO=0</v>
          </cell>
        </row>
        <row r="477">
          <cell r="C477" t="str">
            <v>BCA+BK+BF+BNEO=0</v>
          </cell>
        </row>
        <row r="478">
          <cell r="C478" t="str">
            <v>Debt file v. BOP file</v>
          </cell>
        </row>
        <row r="479">
          <cell r="C479" t="str">
            <v>Total interest, scheduled</v>
          </cell>
        </row>
        <row r="480">
          <cell r="C480" t="str">
            <v>Total amortization, no IMF</v>
          </cell>
        </row>
        <row r="482">
          <cell r="C482" t="str">
            <v>Total amortization, no IMF</v>
          </cell>
        </row>
        <row r="483">
          <cell r="C483" t="str">
            <v>Fiscal v. Real</v>
          </cell>
        </row>
        <row r="484">
          <cell r="C484" t="str">
            <v>Public investment</v>
          </cell>
        </row>
        <row r="485">
          <cell r="C485" t="str">
            <v>Public investment</v>
          </cell>
        </row>
        <row r="486">
          <cell r="C486" t="str">
            <v>Fiscal v. BOP</v>
          </cell>
        </row>
        <row r="487">
          <cell r="C487" t="str">
            <v>Foreign interest payments from budget, after debt relief, only proj.</v>
          </cell>
        </row>
        <row r="488">
          <cell r="C488" t="str">
            <v>Foreign interest payments from budget, after debt relief, only proj.</v>
          </cell>
        </row>
        <row r="489">
          <cell r="C489" t="str">
            <v>Explanatory notes:</v>
          </cell>
        </row>
        <row r="490">
          <cell r="C490" t="str">
            <v>Explanatory notes:</v>
          </cell>
        </row>
        <row r="491">
          <cell r="C491" t="str">
            <v xml:space="preserve">1.  There is no information on the composition of debt relief, nor on the maturity of cancelled debt.  All debt relief </v>
          </cell>
        </row>
        <row r="492">
          <cell r="C492" t="str">
            <v xml:space="preserve">    assumed to be rescheduling; debt cancelled assumed to apply to future maturities.</v>
          </cell>
        </row>
        <row r="493">
          <cell r="C493" t="str">
            <v>2.  Population present in the country: sharp changes reflect refugee movements.</v>
          </cell>
        </row>
        <row r="494">
          <cell r="C494" t="str">
            <v>4.  Current transfers in 1980-1990 estimated by keeping 1990 proportion of project grants in total fixed.</v>
          </cell>
        </row>
        <row r="495">
          <cell r="C495" t="str">
            <v>5.  Mozambique does not produce constant price series, only real growth rates of NA aggregates based on previous</v>
          </cell>
        </row>
        <row r="496">
          <cell r="C496" t="str">
            <v xml:space="preserve">    year's prices.</v>
          </cell>
        </row>
        <row r="497">
          <cell r="C497" t="str">
            <v>6.  All private transfers assumed to be current.</v>
          </cell>
        </row>
        <row r="498">
          <cell r="C498" t="str">
            <v>7.  For 1980-1992 stocks of arrears derived from changes of arrears in BOP; does not reflect valuation changes or</v>
          </cell>
        </row>
        <row r="499">
          <cell r="C499" t="str">
            <v xml:space="preserve">    revisions.  Cummulative changes amount to $160 more than known arrears in 1993, possibly unregistered debt </v>
          </cell>
        </row>
        <row r="500">
          <cell r="C500" t="str">
            <v xml:space="preserve">    cancellation.</v>
          </cell>
        </row>
        <row r="501">
          <cell r="C501" t="str">
            <v>8.  The parallel market rate should have been used as representative up to 1992, but data are not available until 1990.</v>
          </cell>
        </row>
        <row r="502">
          <cell r="C502" t="str">
            <v>9.  For 1980-85 source is ETA; from 1986-1993 source are official publications; thereafter, staff data base reconciled</v>
          </cell>
        </row>
        <row r="503">
          <cell r="C503" t="str">
            <v>9.  with authorities.</v>
          </cell>
        </row>
        <row r="504">
          <cell r="C504" t="str">
            <v>10. For 1987-1993 source official publication; for 1985-86, extrapolation between available figure from documents for</v>
          </cell>
        </row>
        <row r="505">
          <cell r="C505" t="str">
            <v xml:space="preserve">    1984 and 1987.  For 1980-83 assumed annual nominal growth rate of 10 percent.</v>
          </cell>
        </row>
        <row r="506">
          <cell r="C506" t="str">
            <v>11. Residual.</v>
          </cell>
        </row>
        <row r="507">
          <cell r="C507" t="str">
            <v>12. For 1985-93 source is official publication.  Appears to include both insured and uninsured debt.  Before 1984,</v>
          </cell>
        </row>
        <row r="508">
          <cell r="C508" t="str">
            <v xml:space="preserve">    assumed to have grown at 10 percent annually; for 1984, source is Fund document.  As of 1993, all commercial debt </v>
          </cell>
        </row>
        <row r="509">
          <cell r="C509" t="str">
            <v xml:space="preserve">    debt cancelled or taken over by bilaterals.</v>
          </cell>
        </row>
        <row r="510">
          <cell r="C510" t="str">
            <v xml:space="preserve">13. Arrears to banks for 1984, 1990 and 92 from documents.  In 1993 all debt to banks had been assumed by bilaterals. </v>
          </cell>
        </row>
        <row r="511">
          <cell r="C511" t="str">
            <v xml:space="preserve">    Data for 1991 and 1983-89 based on assumptions.  Before 1983, Mozambique did not incurr significant arrears.</v>
          </cell>
        </row>
        <row r="512">
          <cell r="C512" t="str">
            <v>14. All available data show no arrears or negligible arrears to multilaterals.</v>
          </cell>
        </row>
        <row r="513">
          <cell r="C513" t="str">
            <v>15. Residual.</v>
          </cell>
        </row>
        <row r="514">
          <cell r="C514" t="str">
            <v>16. Data for 1988 and 1989 from fund documents.  Thereafter extrapolated</v>
          </cell>
        </row>
        <row r="515">
          <cell r="C515" t="str">
            <v xml:space="preserve">    to become 0 by 1992.  Before extrapolated to start increasing in 1984.</v>
          </cell>
        </row>
        <row r="516">
          <cell r="B516" t="str">
            <v>I.1.2</v>
          </cell>
          <cell r="C516" t="str">
            <v>17. Up until 1992 the foreign assets of commercial banks cannot be separated from those of the Monetary Authorities.</v>
          </cell>
        </row>
        <row r="517">
          <cell r="B517" t="str">
            <v>I.1.3</v>
          </cell>
          <cell r="C517" t="str">
            <v>18.  Includes entire HCB debt, which may contain some bilateral elements.</v>
          </cell>
        </row>
        <row r="518">
          <cell r="B518" t="str">
            <v>I.2</v>
          </cell>
          <cell r="C518" t="str">
            <v xml:space="preserve"> </v>
          </cell>
        </row>
        <row r="519">
          <cell r="B519" t="str">
            <v>I.1+I.2</v>
          </cell>
        </row>
        <row r="523">
          <cell r="B523" t="str">
            <v>I.1+I.2</v>
          </cell>
        </row>
        <row r="524">
          <cell r="D524" t="str">
            <v xml:space="preserve"> 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 refreshError="1"/>
      <sheetData sheetId="134" refreshError="1"/>
    </sheetDataSet>
  </externalBook>
</externalLink>
</file>

<file path=xl/externalLinks/externalLink125.xml><?xml version="1.0" encoding="utf-8"?>
<externalLink xmlns="http://schemas.openxmlformats.org/spreadsheetml/2006/main">
  <externalBook xmlns:r="http://schemas.openxmlformats.org/officeDocument/2006/relationships" r:id="rId1">
    <sheetNames>
      <sheetName val="Уялдаа"/>
      <sheetName val="9.1"/>
      <sheetName val="9.2"/>
      <sheetName val="9.3"/>
      <sheetName val="9.4"/>
      <sheetName val="9.5"/>
      <sheetName val="9.6"/>
      <sheetName val="9.7"/>
      <sheetName val="9.8"/>
      <sheetName val="9.9"/>
      <sheetName val="9.10-9.12"/>
      <sheetName val="Figure 1"/>
      <sheetName val="Table 1"/>
      <sheetName val="Table 2"/>
      <sheetName val="Тухайн сар Экс"/>
      <sheetName val="Тухайн сар Имп"/>
      <sheetName val="Figure 2"/>
      <sheetName val="Table 3"/>
      <sheetName val="Table 4"/>
      <sheetName val="Table 5"/>
      <sheetName val="Sheet1"/>
      <sheetName val="Check"/>
      <sheetName val="1212"/>
      <sheetName val="9.2.1"/>
      <sheetName val="9.6.1"/>
      <sheetName val="9.2&amp;6"/>
      <sheetName val="9.3&amp;7"/>
      <sheetName val="9.10"/>
      <sheetName val="9.5&amp;9"/>
      <sheetName val="9.5 (4)"/>
      <sheetName val="Тухайн сар Экс (2020)"/>
      <sheetName val="Тухайн сар Имп (2020)"/>
      <sheetName val="9.4.1"/>
      <sheetName val="9.4.2"/>
      <sheetName val="9.4.3"/>
      <sheetName val="9.4.4"/>
      <sheetName val="9.8.1"/>
      <sheetName val="9.8.2"/>
      <sheetName val="9.8.3"/>
      <sheetName val="9.8.4"/>
      <sheetName val="9.8.1.1"/>
      <sheetName val="9.8.1.2"/>
      <sheetName val="9.8.1.3"/>
      <sheetName val="9.8.1.4"/>
      <sheetName val="PPT1"/>
      <sheetName val="PPT2 format"/>
    </sheetNames>
    <sheetDataSet>
      <sheetData sheetId="0"/>
      <sheetData sheetId="1">
        <row r="23">
          <cell r="D23">
            <v>7576310.8512969986</v>
          </cell>
        </row>
        <row r="47">
          <cell r="D47">
            <v>1089148.3288119957</v>
          </cell>
          <cell r="E47">
            <v>789134.42975800112</v>
          </cell>
          <cell r="F47">
            <v>300013.89905399457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G7">
            <v>5645151.1513730008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externalLinks/externalLink126.xml><?xml version="1.0" encoding="utf-8"?>
<externalLink xmlns="http://schemas.openxmlformats.org/spreadsheetml/2006/main">
  <externalBook xmlns:r="http://schemas.openxmlformats.org/officeDocument/2006/relationships" r:id="rId1">
    <sheetNames>
      <sheetName val="9.1"/>
      <sheetName val="9.2"/>
      <sheetName val="9.3"/>
      <sheetName val="9.4"/>
      <sheetName val="9.5"/>
      <sheetName val="9.6"/>
      <sheetName val="9.7"/>
      <sheetName val="9.8"/>
      <sheetName val="9.9"/>
      <sheetName val="9.10-9.12"/>
      <sheetName val="Figure 1"/>
      <sheetName val="Table 1"/>
      <sheetName val="Table 2"/>
      <sheetName val="Тухайн сар Экс"/>
      <sheetName val="Тухайн сар Имп"/>
      <sheetName val="Figure 2"/>
      <sheetName val="Table 3"/>
      <sheetName val="Table 4"/>
      <sheetName val="Table 5"/>
      <sheetName val="Sheet1"/>
      <sheetName val="Check"/>
      <sheetName val="1212"/>
      <sheetName val="SDMX"/>
      <sheetName val="9.2.1"/>
      <sheetName val="9.6.1"/>
      <sheetName val="9.2&amp;6"/>
      <sheetName val="9.3&amp;7"/>
      <sheetName val="9.10"/>
      <sheetName val="9.5&amp;9"/>
      <sheetName val="9.5 (4)"/>
      <sheetName val="Тухайн сар Экс (2020)"/>
      <sheetName val="Тухайн сар Имп (2020)"/>
      <sheetName val="9.4.1"/>
      <sheetName val="9.4.2"/>
      <sheetName val="9.4.3"/>
      <sheetName val="9.4.4"/>
      <sheetName val="9.8.1"/>
      <sheetName val="9.8.2"/>
      <sheetName val="9.8.3"/>
      <sheetName val="9.8.4"/>
      <sheetName val="9.8.1.1"/>
      <sheetName val="9.8.1.2"/>
      <sheetName val="9.8.1.3"/>
      <sheetName val="9.8.1.4"/>
      <sheetName val="PPT1"/>
      <sheetName val="PPT2 format"/>
      <sheetName val="2"/>
    </sheetNames>
    <sheetDataSet>
      <sheetData sheetId="0">
        <row r="47">
          <cell r="D47">
            <v>1089148.3288119957</v>
          </cell>
        </row>
        <row r="48">
          <cell r="D48">
            <v>1135946.3880360015</v>
          </cell>
          <cell r="E48">
            <v>725749.90031800047</v>
          </cell>
        </row>
      </sheetData>
      <sheetData sheetId="1">
        <row r="11">
          <cell r="B11" t="str">
            <v>Австри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2"/>
      <sheetName val="3"/>
      <sheetName val="4"/>
      <sheetName val="5 "/>
      <sheetName val="6"/>
      <sheetName val="7"/>
      <sheetName val="8"/>
      <sheetName val="9"/>
      <sheetName val="10"/>
      <sheetName val="11"/>
      <sheetName val="13 "/>
      <sheetName val="14"/>
      <sheetName val="Table 2[F]"/>
      <sheetName val="Table 2[E]"/>
      <sheetName val="Table 3[F]"/>
      <sheetName val="Table 3[E] "/>
      <sheetName val="SUMMARY TABLE"/>
      <sheetName val="SR-03-03-tables(1-14)"/>
      <sheetName val="CPIINDEX"/>
      <sheetName val="Imp"/>
      <sheetName val="DSA output"/>
      <sheetName val="CIRRs"/>
      <sheetName val=""/>
      <sheetName val="FS"/>
      <sheetName val="Savings &amp; Invest."/>
      <sheetName val="5_"/>
      <sheetName val="13_"/>
      <sheetName val="Table_2[F]"/>
      <sheetName val="Table_2[E]"/>
      <sheetName val="Table_3[F]"/>
      <sheetName val="Table_3[E]_"/>
      <sheetName val="DSA_output"/>
      <sheetName val="SUMMARY_TABLE"/>
      <sheetName val="5_1"/>
      <sheetName val="13_1"/>
      <sheetName val="Table_2[F]1"/>
      <sheetName val="Table_2[E]1"/>
      <sheetName val="Table_3[F]1"/>
      <sheetName val="Table_3[E]_1"/>
      <sheetName val="SUMMARY_TABLE1"/>
      <sheetName val="DSA_output1"/>
      <sheetName val="source"/>
      <sheetName val="2.ЦалингийнСудалгааТайлбар"/>
      <sheetName val="ТөрөөсИргэдэд(нэрс)"/>
      <sheetName val="УрсгалШилжүүлэг(нэрс)"/>
      <sheetName val="Индекс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CPIINDEX"/>
      <sheetName val="CPICOMP"/>
      <sheetName val="INSINDEX"/>
      <sheetName val="INSPERCHG"/>
      <sheetName val="TOC"/>
      <sheetName val="Realism 2 - Fiscal multiplier"/>
      <sheetName val="Receitas por entidade"/>
      <sheetName val="NGCPI"/>
    </sheetNames>
    <sheetDataSet>
      <sheetData sheetId="0" refreshError="1">
        <row r="203">
          <cell r="B203">
            <v>1987</v>
          </cell>
        </row>
        <row r="263">
          <cell r="B263" t="str">
            <v>1/92</v>
          </cell>
          <cell r="O263">
            <v>28.766189502385831</v>
          </cell>
        </row>
        <row r="264">
          <cell r="O264">
            <v>26.276178010471195</v>
          </cell>
        </row>
        <row r="265">
          <cell r="O265">
            <v>32.508143322475583</v>
          </cell>
        </row>
        <row r="266">
          <cell r="O266">
            <v>37.985475213135466</v>
          </cell>
        </row>
        <row r="267">
          <cell r="O267">
            <v>38.858530661809354</v>
          </cell>
        </row>
        <row r="268">
          <cell r="B268" t="str"/>
          <cell r="O268">
            <v>48.46862920011894</v>
          </cell>
        </row>
        <row r="269">
          <cell r="B269" t="str">
            <v>7/92</v>
          </cell>
          <cell r="O269">
            <v>53.114850900501942</v>
          </cell>
        </row>
        <row r="270">
          <cell r="O270">
            <v>53.835021707670052</v>
          </cell>
        </row>
        <row r="271">
          <cell r="O271">
            <v>54.875549048316245</v>
          </cell>
        </row>
        <row r="272">
          <cell r="O272">
            <v>52.59345117357288</v>
          </cell>
        </row>
        <row r="273">
          <cell r="O273">
            <v>52.441125789775981</v>
          </cell>
        </row>
        <row r="274">
          <cell r="O274">
            <v>48.801982924814084</v>
          </cell>
        </row>
        <row r="275">
          <cell r="B275" t="str">
            <v>1993</v>
          </cell>
          <cell r="O275">
            <v>49.867654843832732</v>
          </cell>
        </row>
        <row r="276">
          <cell r="O276">
            <v>54.470069966312536</v>
          </cell>
        </row>
        <row r="277">
          <cell r="O277">
            <v>55.850540806293012</v>
          </cell>
        </row>
        <row r="278">
          <cell r="O278">
            <v>54.919908466819223</v>
          </cell>
        </row>
        <row r="279">
          <cell r="O279">
            <v>61.609094884127693</v>
          </cell>
        </row>
        <row r="280">
          <cell r="B280" t="str"/>
          <cell r="O280">
            <v>56.338874424193875</v>
          </cell>
        </row>
        <row r="281">
          <cell r="B281" t="str">
            <v>7/93</v>
          </cell>
          <cell r="O281">
            <v>55.881218665638244</v>
          </cell>
        </row>
        <row r="282">
          <cell r="O282">
            <v>55.070555032925682</v>
          </cell>
        </row>
        <row r="283">
          <cell r="O283">
            <v>58.347513707695221</v>
          </cell>
        </row>
        <row r="284">
          <cell r="O284">
            <v>58.773262438283311</v>
          </cell>
        </row>
        <row r="285">
          <cell r="O285">
            <v>60.437076111529777</v>
          </cell>
        </row>
        <row r="286">
          <cell r="O286">
            <v>61.262261706459384</v>
          </cell>
        </row>
        <row r="287">
          <cell r="B287" t="str">
            <v>1994</v>
          </cell>
          <cell r="O287">
            <v>57.753444012716358</v>
          </cell>
        </row>
        <row r="288">
          <cell r="O288">
            <v>58.262036571045115</v>
          </cell>
        </row>
        <row r="289">
          <cell r="O289">
            <v>50.709779179810724</v>
          </cell>
        </row>
        <row r="290">
          <cell r="O290">
            <v>50.709010339734121</v>
          </cell>
        </row>
        <row r="291">
          <cell r="O291">
            <v>43.533549783549773</v>
          </cell>
        </row>
        <row r="292">
          <cell r="B292" t="str"/>
          <cell r="O292">
            <v>41.570586728157807</v>
          </cell>
        </row>
        <row r="293">
          <cell r="B293" t="str">
            <v>7/94</v>
          </cell>
          <cell r="O293">
            <v>46.635329045027227</v>
          </cell>
        </row>
        <row r="294">
          <cell r="O294">
            <v>56.272749332686224</v>
          </cell>
        </row>
        <row r="295">
          <cell r="O295">
            <v>60.179104477611943</v>
          </cell>
        </row>
        <row r="296">
          <cell r="O296">
            <v>64.465972969740434</v>
          </cell>
        </row>
        <row r="297">
          <cell r="O297">
            <v>71.430248943165807</v>
          </cell>
        </row>
        <row r="298">
          <cell r="O298">
            <v>76.758866062205897</v>
          </cell>
        </row>
        <row r="299">
          <cell r="B299" t="str">
            <v>1995</v>
          </cell>
          <cell r="O299">
            <v>79.04164800716525</v>
          </cell>
        </row>
        <row r="300">
          <cell r="O300">
            <v>77.29489082043672</v>
          </cell>
        </row>
        <row r="301">
          <cell r="O301">
            <v>81.297749869178432</v>
          </cell>
        </row>
        <row r="302">
          <cell r="O302">
            <v>85.033813584239937</v>
          </cell>
        </row>
        <row r="303">
          <cell r="O303">
            <v>88.897266729500473</v>
          </cell>
        </row>
        <row r="304">
          <cell r="B304" t="str"/>
          <cell r="O304">
            <v>89.566555062890259</v>
          </cell>
        </row>
        <row r="305">
          <cell r="B305" t="str">
            <v>7/95</v>
          </cell>
          <cell r="O305">
            <v>82.579719925763456</v>
          </cell>
        </row>
        <row r="306">
          <cell r="O306">
            <v>73.959627329192543</v>
          </cell>
        </row>
        <row r="307">
          <cell r="O307">
            <v>69.877003354453976</v>
          </cell>
        </row>
        <row r="308">
          <cell r="O308">
            <v>61.631881317722346</v>
          </cell>
        </row>
        <row r="309">
          <cell r="O309">
            <v>54.305089389684213</v>
          </cell>
        </row>
        <row r="310">
          <cell r="O310">
            <v>51.587559249399398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IMF Assistance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IMF Assistance Old"/>
      <sheetName val="Imports"/>
      <sheetName val="In-Out"/>
      <sheetName val="Prog. Assist Table 09-00"/>
      <sheetName val="grants 09-00"/>
      <sheetName val="Loans 09-00"/>
      <sheetName val="IMF in Decision"/>
      <sheetName val="Debt service to budget"/>
      <sheetName val="DebtService to budget 1999"/>
      <sheetName val="MULT-Ass."/>
      <sheetName val="modalities"/>
      <sheetName val="Tab1"/>
      <sheetName val="Tab2"/>
      <sheetName val="Tab3"/>
      <sheetName val="Tab 4"/>
      <sheetName val="Tab5"/>
      <sheetName val="Tab6"/>
      <sheetName val="Tab7"/>
      <sheetName val="macro"/>
      <sheetName val="arrears-tab"/>
      <sheetName val="by creditor-after"/>
      <sheetName val="by creditor-before"/>
      <sheetName val="tab8"/>
      <sheetName val="fiscal-tab"/>
      <sheetName val="Bilateral Assistance"/>
      <sheetName val="Delivery"/>
      <sheetName val="by type of debt-after"/>
      <sheetName val="by type of debt-before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"/>
      <sheetName val="OUT"/>
      <sheetName val="SR Table"/>
      <sheetName val="SR Table FR"/>
      <sheetName val="SR Table Perc."/>
      <sheetName val="SR Table Perc. FR"/>
      <sheetName val="SR Table6"/>
      <sheetName val="Social Expenditures"/>
      <sheetName val="tofe"/>
      <sheetName val="2004 Quarterly"/>
      <sheetName val="tofetrim 2004 auth-old"/>
      <sheetName val="revtrim 2004 auth"/>
      <sheetName val="tofetrim"/>
      <sheetName val="SR tofetrim"/>
      <sheetName val="SR tofetrim Fr"/>
      <sheetName val="rev"/>
      <sheetName val="revtrim"/>
      <sheetName val="revmens"/>
      <sheetName val="revagtrim"/>
      <sheetName val="rev projections"/>
      <sheetName val="external financing"/>
      <sheetName val="Tax Base"/>
      <sheetName val="extfintrim"/>
      <sheetName val="weta"/>
      <sheetName val="pclub"/>
      <sheetName val="arr2d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B"/>
      <sheetName val="debt"/>
      <sheetName val="FR"/>
      <sheetName val="C"/>
      <sheetName val="D"/>
      <sheetName val="E"/>
      <sheetName val="F"/>
      <sheetName val="G"/>
      <sheetName val="IMF"/>
      <sheetName val="I"/>
      <sheetName val="LT"/>
      <sheetName val="L"/>
      <sheetName val="MT"/>
      <sheetName val="N"/>
      <sheetName val="O"/>
      <sheetName val="P"/>
      <sheetName val="Q"/>
      <sheetName val="R"/>
      <sheetName val="S"/>
      <sheetName val="U"/>
      <sheetName val="V"/>
      <sheetName val="W"/>
      <sheetName val="arrears"/>
      <sheetName val="Bud$"/>
      <sheetName val="weta"/>
      <sheetName val="CURR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README"/>
      <sheetName val="A"/>
      <sheetName val="Basicdata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 &amp; 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IN"/>
      <sheetName val="SUMMARY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2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puts"/>
      <sheetName val="Input 2 (march 2000)"/>
      <sheetName val="Outputs"/>
      <sheetName val="TOFE"/>
      <sheetName val="quarterly"/>
      <sheetName val="monthly"/>
      <sheetName val="TOFE_SR"/>
      <sheetName val="Projections_SR"/>
      <sheetName val="Educ and Health"/>
      <sheetName val="Indicators"/>
      <sheetName val="Debt"/>
      <sheetName val="Fiscal93-99"/>
      <sheetName val="Semesters"/>
      <sheetName val="DENOS+Arriérés"/>
      <sheetName val="DENO"/>
      <sheetName val="Dep fonct"/>
      <sheetName val="Dep_capital"/>
      <sheetName val="ext_fin"/>
      <sheetName val="RED_19"/>
      <sheetName val="RED_20"/>
      <sheetName val="RED_21"/>
      <sheetName val="RED_22_23"/>
      <sheetName val="RED_25"/>
      <sheetName val="RED_26"/>
      <sheetName val="RED_28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22.xml><?xml version="1.0" encoding="utf-8"?>
<externalLink xmlns="http://schemas.openxmlformats.org/spreadsheetml/2006/main">
  <externalBook xmlns:r="http://schemas.openxmlformats.org/officeDocument/2006/relationships" r:id="rId1">
    <sheetNames>
      <sheetName val="Vulnerability Indicators"/>
      <sheetName val="BOP Main"/>
      <sheetName val="BOP Alt"/>
      <sheetName val="Index"/>
      <sheetName val="DebtM"/>
      <sheetName val="Finreq-M"/>
      <sheetName val="BoP-M"/>
      <sheetName val="BoP-Q"/>
      <sheetName val="Trade"/>
      <sheetName val="Input"/>
      <sheetName val="SER"/>
      <sheetName val="Input2"/>
      <sheetName val="DebtSer"/>
      <sheetName val="CAP"/>
      <sheetName val="RES"/>
      <sheetName val="BoP"/>
      <sheetName val="BoP M-T"/>
      <sheetName val="FinReqM-T"/>
      <sheetName val="Tab7SR"/>
      <sheetName val="Tab8SR"/>
      <sheetName val="DEBT"/>
      <sheetName val="month-01"/>
      <sheetName val="FINREQ"/>
      <sheetName val="monthCAP"/>
      <sheetName val="OUTPUT"/>
      <sheetName val="PC+Bond"/>
      <sheetName val="arr"/>
      <sheetName val="PC"/>
      <sheetName val="BondFin"/>
      <sheetName val="PCscen"/>
      <sheetName val="month2000"/>
      <sheetName val="WEOQ5"/>
      <sheetName val="WEOQ6"/>
      <sheetName val="WEOQ7"/>
      <sheetName val="xxweolinksxx"/>
      <sheetName val="finreq-m02"/>
      <sheetName val="BoP-m02"/>
      <sheetName val="finproj"/>
      <sheetName val="M-Ttab"/>
      <sheetName val="BoP med-t"/>
      <sheetName val="gaps"/>
      <sheetName val="WEO"/>
      <sheetName val="SR_99"/>
      <sheetName val="BoPmonth99"/>
      <sheetName val="Chart1"/>
      <sheetName val="correlations with EMBI"/>
      <sheetName val="BoP_M-T"/>
      <sheetName val="Vulnerability_Indicators"/>
      <sheetName val="BOP_Main"/>
      <sheetName val="BOP_Alt"/>
      <sheetName val="BoP_med-t"/>
      <sheetName val="ecubopLate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3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BoP OUT Medium"/>
      <sheetName val="BoP OUT Long"/>
      <sheetName val="DebtServiceOutLong"/>
      <sheetName val="IMF Assistance"/>
      <sheetName val="large projects"/>
      <sheetName val="OUTPUT"/>
      <sheetName val="DebtService to budget"/>
      <sheetName val="Terms of Trade"/>
      <sheetName val="Exports"/>
      <sheetName val="Services"/>
      <sheetName val="B"/>
      <sheetName val="D"/>
      <sheetName val="E"/>
      <sheetName val="F"/>
      <sheetName val="Workspace contents"/>
      <sheetName val="Contents"/>
      <sheetName val="Stress 0322"/>
      <sheetName val="Stress analysis"/>
      <sheetName val="IMF Assistance Old"/>
      <sheetName val="Key Ratios"/>
      <sheetName val="Debt Service  Long"/>
      <sheetName val="BoP"/>
      <sheetName val="RES"/>
      <sheetName val="Input"/>
      <sheetName val="Trade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Tally_PDR"/>
      <sheetName val="SEI"/>
      <sheetName val="TOC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NPV Reduction"/>
      <sheetName val="Noyau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Impact"/>
      <sheetName val="Figure 6 NPV"/>
      <sheetName val="Bench - 99"/>
      <sheetName val="BDDCLE-Octobre 04 pgmé"/>
      <sheetName val="panel chart"/>
      <sheetName val="#REF"/>
      <sheetName val="ЦалингийнСудалгааТайлбар"/>
      <sheetName val="source"/>
      <sheetName val="2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Gin"/>
      <sheetName val="Din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Assumptions"/>
      <sheetName val="Afiliados"/>
      <sheetName val="BALANCE DES PAIEMENTS"/>
      <sheetName val="PRODUCTO"/>
      <sheetName val="תוכן"/>
      <sheetName val="page 1"/>
      <sheetName val="country name lookup"/>
      <sheetName val="Listas"/>
      <sheetName val="Haver_In_Q"/>
      <sheetName val="Data"/>
      <sheetName val="NTS"/>
      <sheetName val="Probit"/>
      <sheetName val="Control"/>
      <sheetName val="Hoja1"/>
      <sheetName val="IN"/>
      <sheetName val="labels"/>
      <sheetName val="Exp"/>
      <sheetName val="Imp"/>
      <sheetName val="Outputs"/>
      <sheetName val="Dep fonct"/>
      <sheetName val="Annual"/>
      <sheetName val="Print Tables"/>
      <sheetName val="Chart Data"/>
      <sheetName val="Stress_03225"/>
      <sheetName val="Stress_analysis5"/>
      <sheetName val="BoP_OUT_Medium5"/>
      <sheetName val="BoP_OUT_Long5"/>
      <sheetName val="IMF_Assistance5"/>
      <sheetName val="IMF_Assistance_Old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Export_destination"/>
      <sheetName val="panel_chart"/>
      <sheetName val="NPV_Reduction"/>
      <sheetName val="Info_Din_"/>
      <sheetName val="Realism_2_-_Fiscal_multiplier"/>
      <sheetName val="Realism_2_-_Alt__1"/>
      <sheetName val="Scheduled_Repayment"/>
      <sheetName val="C_basef14_3p10_6"/>
      <sheetName val="IFS_SURVEYS_Dec1990_Feb20041"/>
      <sheetName val="Monetary_Dev_Monthly1"/>
      <sheetName val="Table_of_Contents1"/>
      <sheetName val="6-QAC_&amp;_PC_Table_(2)"/>
      <sheetName val="Bench_-_99"/>
      <sheetName val="BDDCLE-Octobre_04_pgmé"/>
      <sheetName val="Figure_6_NPV"/>
      <sheetName val="BALANCE_DES_PAIEMENTS"/>
      <sheetName val="page_1"/>
      <sheetName val="country_name_lookup"/>
      <sheetName val="Stress_03226"/>
      <sheetName val="Stress_analysis6"/>
      <sheetName val="BoP_OUT_Medium6"/>
      <sheetName val="BoP_OUT_Long6"/>
      <sheetName val="IMF_Assistance6"/>
      <sheetName val="IMF_Assistance_Old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Export_destination1"/>
      <sheetName val="panel_chart1"/>
      <sheetName val="NPV_Reduction1"/>
      <sheetName val="Info_Din_1"/>
      <sheetName val="Realism_2_-_Fiscal_multiplier1"/>
      <sheetName val="Realism_2_-_Alt__11"/>
      <sheetName val="Scheduled_Repayment1"/>
      <sheetName val="C_basef14_3p10_61"/>
      <sheetName val="IFS_SURVEYS_Dec1990_Feb20042"/>
      <sheetName val="Monetary_Dev_Monthly2"/>
      <sheetName val="Table_of_Contents2"/>
      <sheetName val="6-QAC_&amp;_PC_Table_(2)1"/>
      <sheetName val="Bench_-_991"/>
      <sheetName val="BDDCLE-Octobre_04_pgmé1"/>
      <sheetName val="Figure_6_NPV1"/>
      <sheetName val="BALANCE_DES_PAIEMENTS1"/>
      <sheetName val="page_11"/>
      <sheetName val="country_name_lookup1"/>
      <sheetName val="table 1"/>
      <sheetName val="REER"/>
      <sheetName val="HiddenSettings"/>
      <sheetName val="Proj cur"/>
      <sheetName val="Links_Out"/>
      <sheetName val="Links-Out"/>
    </sheetNames>
    <sheetDataSet>
      <sheetData sheetId="0" refreshError="1"/>
      <sheetData sheetId="1" refreshError="1">
        <row r="1">
          <cell r="A1">
            <v>36608.787579398151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/>
      <sheetData sheetId="33"/>
      <sheetData sheetId="34" refreshError="1"/>
      <sheetData sheetId="35" refreshError="1"/>
      <sheetData sheetId="36"/>
      <sheetData sheetId="37"/>
      <sheetData sheetId="38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externalLinks/externalLink24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Tally_PDR"/>
      <sheetName val="SEI"/>
      <sheetName val="TOC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NPV Reduction"/>
      <sheetName val="Noyau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Impact"/>
      <sheetName val="Figure 6 NPV"/>
      <sheetName val="Bench - 99"/>
      <sheetName val="BDDCLE-Octobre 04 pgmé"/>
      <sheetName val="panel chart"/>
      <sheetName val="#REF"/>
      <sheetName val="BoP"/>
      <sheetName val="RES"/>
      <sheetName val="Input"/>
      <sheetName val="Trade"/>
      <sheetName val="ЦалингийнСудалгааТайлбар"/>
      <sheetName val="source"/>
      <sheetName val="2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Gin"/>
      <sheetName val="Din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Assumptions"/>
      <sheetName val="Afiliados"/>
      <sheetName val="BALANCE DES PAIEMENTS"/>
      <sheetName val="PRODUCTO"/>
      <sheetName val="תוכן"/>
      <sheetName val="page 1"/>
      <sheetName val="country name lookup"/>
      <sheetName val="Listas"/>
      <sheetName val="Haver_In_Q"/>
      <sheetName val="Data"/>
      <sheetName val="NTS"/>
      <sheetName val="Probit"/>
      <sheetName val="Control"/>
      <sheetName val="Hoja1"/>
      <sheetName val="IN"/>
      <sheetName val="labels"/>
      <sheetName val="Exp"/>
      <sheetName val="Imp"/>
      <sheetName val="Outputs"/>
      <sheetName val="Dep fonct"/>
      <sheetName val="Annual"/>
      <sheetName val="Print Tables"/>
      <sheetName val="Chart Data"/>
      <sheetName val="Stress_03225"/>
      <sheetName val="Stress_analysis5"/>
      <sheetName val="BoP_OUT_Medium5"/>
      <sheetName val="BoP_OUT_Long5"/>
      <sheetName val="IMF_Assistance5"/>
      <sheetName val="IMF_Assistance_Old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Export_destination"/>
      <sheetName val="panel_chart"/>
      <sheetName val="NPV_Reduction"/>
      <sheetName val="Info_Din_"/>
      <sheetName val="Realism_2_-_Fiscal_multiplier"/>
      <sheetName val="Realism_2_-_Alt__1"/>
      <sheetName val="Scheduled_Repayment"/>
      <sheetName val="C_basef14_3p10_6"/>
      <sheetName val="IFS_SURVEYS_Dec1990_Feb20041"/>
      <sheetName val="Monetary_Dev_Monthly1"/>
      <sheetName val="Table_of_Contents1"/>
      <sheetName val="6-QAC_&amp;_PC_Table_(2)"/>
      <sheetName val="Bench_-_99"/>
      <sheetName val="BDDCLE-Octobre_04_pgmé"/>
      <sheetName val="Figure_6_NPV"/>
      <sheetName val="BALANCE_DES_PAIEMENTS"/>
      <sheetName val="page_1"/>
      <sheetName val="country_name_lookup"/>
      <sheetName val="Stress_03226"/>
      <sheetName val="Stress_analysis6"/>
      <sheetName val="BoP_OUT_Medium6"/>
      <sheetName val="BoP_OUT_Long6"/>
      <sheetName val="IMF_Assistance6"/>
      <sheetName val="IMF_Assistance_Old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Export_destination1"/>
      <sheetName val="panel_chart1"/>
      <sheetName val="NPV_Reduction1"/>
      <sheetName val="Info_Din_1"/>
      <sheetName val="Realism_2_-_Fiscal_multiplier1"/>
      <sheetName val="Realism_2_-_Alt__11"/>
      <sheetName val="Scheduled_Repayment1"/>
      <sheetName val="C_basef14_3p10_61"/>
      <sheetName val="IFS_SURVEYS_Dec1990_Feb20042"/>
      <sheetName val="Monetary_Dev_Monthly2"/>
      <sheetName val="Table_of_Contents2"/>
      <sheetName val="6-QAC_&amp;_PC_Table_(2)1"/>
      <sheetName val="Bench_-_991"/>
      <sheetName val="BDDCLE-Octobre_04_pgmé1"/>
      <sheetName val="Figure_6_NPV1"/>
      <sheetName val="BALANCE_DES_PAIEMENTS1"/>
      <sheetName val="page_11"/>
      <sheetName val="country_name_lookup1"/>
      <sheetName val="table 1"/>
      <sheetName val="REER"/>
      <sheetName val="HiddenSettings"/>
      <sheetName val="Proj cur"/>
      <sheetName val="Links_Out"/>
      <sheetName val="Links-Out"/>
      <sheetName val="ТөрөөсИргэдэд(нэрс)"/>
      <sheetName val="УрсгалШилжүүлэг(нэрс)"/>
    </sheetNames>
    <sheetDataSet>
      <sheetData sheetId="0" refreshError="1"/>
      <sheetData sheetId="1" refreshError="1">
        <row r="1">
          <cell r="A1">
            <v>36608.787579398151</v>
          </cell>
        </row>
        <row r="10">
          <cell r="AK10">
            <v>322.09735269263342</v>
          </cell>
          <cell r="AL10">
            <v>-34.388800908462372</v>
          </cell>
          <cell r="AM10">
            <v>-90.697099692633401</v>
          </cell>
          <cell r="AQ10">
            <v>310.10000000000002</v>
          </cell>
        </row>
        <row r="11">
          <cell r="AK11">
            <v>0</v>
          </cell>
          <cell r="AL11">
            <v>0</v>
          </cell>
          <cell r="AM11">
            <v>0</v>
          </cell>
          <cell r="AQ11">
            <v>0</v>
          </cell>
        </row>
        <row r="18">
          <cell r="AK18">
            <v>-1117.27</v>
          </cell>
        </row>
        <row r="428">
          <cell r="P428">
            <v>1998</v>
          </cell>
          <cell r="Q428">
            <v>1999</v>
          </cell>
          <cell r="R428">
            <v>1999</v>
          </cell>
          <cell r="S428">
            <v>2000</v>
          </cell>
          <cell r="T428">
            <v>2001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25.xml><?xml version="1.0" encoding="utf-8"?>
<externalLink xmlns="http://schemas.openxmlformats.org/spreadsheetml/2006/main">
  <externalBook xmlns:r="http://schemas.openxmlformats.org/officeDocument/2006/relationships" r:id="rId1">
    <sheetNames>
      <sheetName val="Bal-Cent"/>
      <sheetName val="Bal-Gener"/>
      <sheetName val="Eco-Gen"/>
      <sheetName val="Loc-Rev"/>
      <sheetName val="Cent-Rev"/>
      <sheetName val="Gener-Rev "/>
      <sheetName val="Portfolio"/>
      <sheetName val="Portfolio vs. 1st Draft"/>
      <sheetName val="SocialSecurity"/>
      <sheetName val="Transfer-Actual"/>
      <sheetName val="Func-Gen"/>
      <sheetName val="Investment"/>
      <sheetName val="Investment2"/>
      <sheetName val="Bal-Level"/>
      <sheetName val="Wage"/>
    </sheetNames>
    <sheetDataSet>
      <sheetData sheetId="0" refreshError="1"/>
      <sheetData sheetId="1" refreshError="1">
        <row r="65">
          <cell r="F65">
            <v>925345700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27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Execute Macros"/>
      <sheetName val="Annual Raw Data"/>
      <sheetName val="Quarterly Raw Data"/>
      <sheetName val="WEO Raw Data"/>
      <sheetName val="Annual Assumptions"/>
      <sheetName val="Quarterly Assumptions"/>
      <sheetName val="Annual MacroFlow"/>
      <sheetName val="Quarterly MacroFlow"/>
      <sheetName val="Annual Tables"/>
      <sheetName val="SEI Table"/>
      <sheetName val="Basic Data"/>
      <sheetName val="Program MFlows97"/>
      <sheetName val="WEO Submission Sheet"/>
      <sheetName val="SEI Chart"/>
      <sheetName val="Fiscal Chart"/>
      <sheetName val="Money Chart"/>
      <sheetName val="Macros Import"/>
      <sheetName val="Macros Print"/>
      <sheetName val="Execute_Macros"/>
      <sheetName val="Annual_Raw_Data"/>
      <sheetName val="Quarterly_Raw_Data"/>
      <sheetName val="WEO_Raw_Data"/>
      <sheetName val="Annual_Assumptions"/>
      <sheetName val="Quarterly_Assumptions"/>
      <sheetName val="Annual_MacroFlow"/>
      <sheetName val="Quarterly_MacroFlow"/>
      <sheetName val="Annual_Tables"/>
      <sheetName val="SEI_Table"/>
      <sheetName val="Basic_Data"/>
      <sheetName val="Program_MFlows97"/>
      <sheetName val="WEO_Submission_Sheet"/>
      <sheetName val="SEI_Chart"/>
      <sheetName val="Fiscal_Chart"/>
      <sheetName val="Money_Chart"/>
      <sheetName val="Macros_Import"/>
      <sheetName val="Macros_Print"/>
      <sheetName val="EFF_Arrangements"/>
      <sheetName val="PRGF_Arrangements"/>
      <sheetName val="STBY_Arrangements"/>
      <sheetName val="EFF Arrangements"/>
      <sheetName val="PRGF Arrangements"/>
      <sheetName val="STBY Arrangements"/>
      <sheetName val="PERUMF97"/>
      <sheetName val="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29.xml><?xml version="1.0" encoding="utf-8"?>
<externalLink xmlns="http://schemas.openxmlformats.org/spreadsheetml/2006/main">
  <externalBook xmlns:r="http://schemas.openxmlformats.org/officeDocument/2006/relationships" r:id="rId1">
    <sheetNames>
      <sheetName val="Controlo"/>
      <sheetName val="Resumo D"/>
      <sheetName val="Resumo B"/>
      <sheetName val="Quadro Macro"/>
      <sheetName val="Anexos_Orientações"/>
      <sheetName val="Sheet1"/>
      <sheetName val="PARPA_TOTAL"/>
      <sheetName val="PARPA_Corrente"/>
      <sheetName val="PARPA_Investimento"/>
      <sheetName val="PARPA_Inv. Interno"/>
      <sheetName val="PARPA_Externo"/>
      <sheetName val="Eleições"/>
      <sheetName val="Pensões"/>
      <sheetName val="Resumo A"/>
      <sheetName val="Resumo_Âmbito"/>
      <sheetName val="PrioritarisEconomico"/>
      <sheetName val="Pressupostos"/>
      <sheetName val="Economico 2003"/>
      <sheetName val="Outros Encargos Gerais"/>
      <sheetName val="Organismos Internacionais"/>
      <sheetName val="Encargos Gerais"/>
      <sheetName val="CENTRAL"/>
      <sheetName val="PROVINCIAL"/>
      <sheetName val="Resumo C"/>
    </sheetNames>
    <sheetDataSet>
      <sheetData sheetId="0" refreshError="1"/>
      <sheetData sheetId="1" refreshError="1"/>
      <sheetData sheetId="2" refreshError="1"/>
      <sheetData sheetId="3" refreshError="1">
        <row r="3">
          <cell r="D3">
            <v>120242984.963919</v>
          </cell>
          <cell r="F3">
            <v>159365593.86950809</v>
          </cell>
          <cell r="H3">
            <v>212691668.92385197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30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01"/>
      <sheetName val="02"/>
      <sheetName val="housing"/>
      <sheetName val="ENG1"/>
      <sheetName val="ENG"/>
      <sheetName val="Part A "/>
      <sheetName val="Part B-MAIN7 "/>
      <sheetName val="Part C-SEC7"/>
      <sheetName val="Part D-MAIN 12"/>
      <sheetName val="Part E-SEC 12"/>
      <sheetName val="H-E-1"/>
      <sheetName val="HE"/>
      <sheetName val="H-E-2"/>
      <sheetName val="Beh-E"/>
      <sheetName val="St-B,tobacco&amp; alcoh"/>
      <sheetName val="Birth-E"/>
      <sheetName val="Birth-2-E"/>
      <sheetName val="RH-E"/>
      <sheetName val="Cont-E"/>
      <sheetName val="Time use -E"/>
      <sheetName val="Agr1"/>
      <sheetName val="Agr2"/>
      <sheetName val="livestock"/>
      <sheetName val="livestock-2"/>
      <sheetName val="nonfram1"/>
      <sheetName val="non farm"/>
      <sheetName val="income1"/>
      <sheetName val="income2"/>
      <sheetName val="rem exp"/>
      <sheetName val="saving"/>
      <sheetName val="credit"/>
      <sheetName val="pension"/>
      <sheetName val="price"/>
      <sheetName val="soc-eng"/>
      <sheetName val="food"/>
      <sheetName val="Sheet4"/>
      <sheetName val="nonfood"/>
      <sheetName val="durable"/>
      <sheetName val="03"/>
      <sheetName val="0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31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Metadata for Historical Data"/>
      <sheetName val="Metadata for Medium Term Data"/>
      <sheetName val="EDSS-In (M)"/>
      <sheetName val="Input NGDP (Exp.)-After 2007"/>
      <sheetName val="NGDP(Sectoral)-After2007"/>
      <sheetName val="New S&amp;U-After 2007"/>
      <sheetName val="Input RGDP(Sectoral)-After 2007"/>
      <sheetName val="Labor"/>
      <sheetName val="ControlSheet"/>
      <sheetName val="COLA_ol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2.xml><?xml version="1.0" encoding="utf-8"?>
<externalLink xmlns="http://schemas.openxmlformats.org/spreadsheetml/2006/main">
  <externalBook xmlns:r="http://schemas.openxmlformats.org/officeDocument/2006/relationships" r:id="rId1">
    <sheetNames>
      <sheetName val="RMe"/>
      <sheetName val="TC"/>
      <sheetName val="Asp"/>
      <sheetName val="Out"/>
      <sheetName val="Weta"/>
      <sheetName val="New WETA"/>
      <sheetName val="T-BOP"/>
      <sheetName val="T-Rq"/>
      <sheetName val="T-IMF"/>
      <sheetName val="T-DSvc"/>
      <sheetName val="T-DSA"/>
      <sheetName val="CAPACITY"/>
      <sheetName val="Main"/>
      <sheetName val="Ind"/>
      <sheetName val="X"/>
      <sheetName val="X-Id"/>
      <sheetName val="M"/>
      <sheetName val="M-Id"/>
      <sheetName val="Dbt"/>
      <sheetName val="Svc"/>
      <sheetName val="Tr"/>
      <sheetName val="IMF"/>
      <sheetName val="Amt"/>
      <sheetName val="NEW-BIL"/>
      <sheetName val="Dsb"/>
      <sheetName val="Int"/>
      <sheetName val="Req"/>
      <sheetName val="BOG"/>
      <sheetName val="hipc2"/>
      <sheetName val="hipc1"/>
      <sheetName val="NEWDSA"/>
      <sheetName val="Null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33.xml><?xml version="1.0" encoding="utf-8"?>
<externalLink xmlns="http://schemas.openxmlformats.org/spreadsheetml/2006/main">
  <externalBook xmlns:r="http://schemas.openxmlformats.org/officeDocument/2006/relationships" r:id="rId1">
    <sheetNames>
      <sheetName val="IN"/>
      <sheetName val="Contents"/>
      <sheetName val="OUT"/>
      <sheetName val="Assumptions"/>
      <sheetName val="GDP"/>
      <sheetName val="Calc Defl"/>
      <sheetName val="saving - inv prsp vs imf"/>
      <sheetName val="I-S"/>
      <sheetName val="S&amp;U (tab 2a)"/>
      <sheetName val="Comparison"/>
      <sheetName val="SR_table FR"/>
      <sheetName val="SR_table"/>
      <sheetName val="CPI Projection"/>
      <sheetName val="CPI"/>
      <sheetName val="CPI Print"/>
      <sheetName val="CPI-INS"/>
      <sheetName val="ICOR (nominal)"/>
      <sheetName val="Growth projections"/>
      <sheetName val="WETA Defl"/>
      <sheetName val="WETA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4.xml><?xml version="1.0" encoding="utf-8"?>
<externalLink xmlns="http://schemas.openxmlformats.org/spreadsheetml/2006/main">
  <externalBook xmlns:r="http://schemas.openxmlformats.org/officeDocument/2006/relationships" r:id="rId1">
    <sheetNames>
      <sheetName val="NGRealModule"/>
      <sheetName val="TOC"/>
      <sheetName val="Readme"/>
      <sheetName val="DMX"/>
      <sheetName val="In"/>
      <sheetName val="In_for nonoil"/>
      <sheetName val="Out"/>
      <sheetName val="Weta"/>
      <sheetName val="SavInv_gdp"/>
      <sheetName val="SavInv_nonoilgdp"/>
      <sheetName val="SEI"/>
      <sheetName val="Work_exp"/>
      <sheetName val="SEI_sum"/>
      <sheetName val="GDP summary"/>
      <sheetName val="Sustainability"/>
      <sheetName val="Population"/>
      <sheetName val="Popuation long series"/>
      <sheetName val="Pop UN"/>
      <sheetName val="IMF-Auth Comp Proj"/>
      <sheetName val="Authorities Data"/>
      <sheetName val="Comp old-new"/>
      <sheetName val="Source_sect"/>
      <sheetName val="Ch-LT GDP growth"/>
      <sheetName val="GDP long series"/>
      <sheetName val="Work_sect"/>
      <sheetName val="Nigeria"/>
      <sheetName val="Oil prices"/>
      <sheetName val="Oil prices short-term"/>
      <sheetName val="Source_exp"/>
      <sheetName val="Non-oil Defl"/>
      <sheetName val="GDP Deflator"/>
      <sheetName val="Quarterly_deflator"/>
      <sheetName val="SEI-MDG"/>
      <sheetName val="Work_sect_MDG"/>
      <sheetName val="Work_exp_MDG"/>
      <sheetName val="SavInv-MDG"/>
      <sheetName val="SEI_alternative"/>
      <sheetName val="Summary"/>
      <sheetName val="brief summary"/>
      <sheetName val="Text_tab"/>
      <sheetName val="EER Data"/>
      <sheetName val="SEI long-term"/>
      <sheetName val="Table 1"/>
      <sheetName val="Table 2"/>
      <sheetName val="Table 3"/>
      <sheetName val="Table 4"/>
      <sheetName val="Table 5"/>
      <sheetName val="RED1"/>
      <sheetName val="RED2"/>
      <sheetName val="RED3"/>
      <sheetName val="RED4"/>
      <sheetName val="RED6"/>
      <sheetName val="RED7"/>
      <sheetName val="GDP summary temp"/>
      <sheetName val="Authorities Feb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35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Annual Brief"/>
      <sheetName val="Sel. Eco. Indic."/>
      <sheetName val="Sel. Eco. Indic. FR"/>
      <sheetName val="WAEMU"/>
      <sheetName val="SR Medium-Term "/>
      <sheetName val="Long-term"/>
      <sheetName val="WAEMU FR"/>
      <sheetName val="SFB"/>
      <sheetName val="Assump"/>
      <sheetName val="Fis-in"/>
      <sheetName val="Fis-out"/>
      <sheetName val="Mon-in"/>
      <sheetName val="Mon-out"/>
      <sheetName val="BOP-in"/>
      <sheetName val="BOP-out"/>
      <sheetName val="Debt-in"/>
      <sheetName val="Debt-out"/>
      <sheetName val="Rea-in"/>
      <sheetName val="Rea-out"/>
      <sheetName val="Mona-Tab5"/>
      <sheetName val="Mona-Tab6"/>
      <sheetName val="ControlSheet"/>
      <sheetName val="Indicators"/>
      <sheetName val="Charts"/>
      <sheetName val="ChartsM"/>
      <sheetName val="Last"/>
      <sheetName val="Module1"/>
      <sheetName val="Module2"/>
      <sheetName val="Module 3"/>
      <sheetName val="Assump:La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3">
          <cell r="A13" t="str">
            <v xml:space="preserve">  $/SDR (average)</v>
          </cell>
          <cell r="B13" t="str">
            <v xml:space="preserve">  $/SDR (average)</v>
          </cell>
          <cell r="C13">
            <v>1.3568</v>
          </cell>
          <cell r="D13">
            <v>1.3682000000000001</v>
          </cell>
          <cell r="E13">
            <v>1.4084000000000001</v>
          </cell>
          <cell r="F13">
            <v>1.3963000000000001</v>
          </cell>
          <cell r="G13">
            <v>1.4317</v>
          </cell>
          <cell r="H13">
            <v>1.51695</v>
          </cell>
          <cell r="I13">
            <v>1.4517604564649238</v>
          </cell>
          <cell r="J13">
            <v>1.3759999999999999</v>
          </cell>
          <cell r="K13">
            <v>1.3560000000000001</v>
          </cell>
          <cell r="L13">
            <v>1.3673157631540001</v>
          </cell>
          <cell r="M13">
            <v>1.3187915192507518</v>
          </cell>
          <cell r="Q13">
            <v>1.3317314692813003</v>
          </cell>
          <cell r="R13">
            <v>1.3335453435628803</v>
          </cell>
          <cell r="S13">
            <v>1.3343925173695101</v>
          </cell>
          <cell r="T13">
            <v>1.3342468674035743</v>
          </cell>
          <cell r="U13">
            <v>1.3326191911542307</v>
          </cell>
          <cell r="V13">
            <v>1.3318908009615891</v>
          </cell>
          <cell r="W13">
            <v>1.3318908009615891</v>
          </cell>
          <cell r="X13">
            <v>1.3318908009615891</v>
          </cell>
          <cell r="Y13">
            <v>1.3318908009615891</v>
          </cell>
          <cell r="Z13">
            <v>1.3318908009615891</v>
          </cell>
          <cell r="AA13">
            <v>1.3318908009615891</v>
          </cell>
          <cell r="AB13">
            <v>1.3318908009615891</v>
          </cell>
          <cell r="AC13">
            <v>1.3318908009615891</v>
          </cell>
          <cell r="AD13">
            <v>1.3318908009615891</v>
          </cell>
          <cell r="AE13">
            <v>1.3318908009615891</v>
          </cell>
        </row>
        <row r="14">
          <cell r="A14" t="str">
            <v xml:space="preserve">  FF/$ (average)</v>
          </cell>
          <cell r="B14" t="str">
            <v xml:space="preserve">  FF/$ (average)</v>
          </cell>
          <cell r="C14">
            <v>5.4452999999999996</v>
          </cell>
          <cell r="D14">
            <v>5.6421000000000001</v>
          </cell>
          <cell r="E14">
            <v>5.2938000000000001</v>
          </cell>
          <cell r="F14">
            <v>5.6631999999999998</v>
          </cell>
          <cell r="G14">
            <v>5.5519999999999996</v>
          </cell>
          <cell r="H14">
            <v>4.9909999999999997</v>
          </cell>
          <cell r="I14">
            <v>5.1155222788158534</v>
          </cell>
          <cell r="J14">
            <v>5.8369999999999997</v>
          </cell>
          <cell r="K14">
            <v>5.9</v>
          </cell>
          <cell r="L14">
            <v>6.1486217420206009</v>
          </cell>
          <cell r="M14">
            <v>7.1012139072390044</v>
          </cell>
          <cell r="Q14">
            <v>6.5338631578604325</v>
          </cell>
          <cell r="R14">
            <v>6.5183165116242021</v>
          </cell>
          <cell r="S14">
            <v>6.5065243405521134</v>
          </cell>
          <cell r="T14">
            <v>6.4965268774259499</v>
          </cell>
          <cell r="U14">
            <v>6.494876345453573</v>
          </cell>
          <cell r="V14">
            <v>6.494876345453573</v>
          </cell>
          <cell r="W14">
            <v>6.494876345453573</v>
          </cell>
          <cell r="X14">
            <v>6.494876345453573</v>
          </cell>
          <cell r="Y14">
            <v>6.494876345453573</v>
          </cell>
          <cell r="Z14">
            <v>6.494876345453573</v>
          </cell>
          <cell r="AA14">
            <v>6.494876345453573</v>
          </cell>
          <cell r="AB14">
            <v>6.494876345453573</v>
          </cell>
          <cell r="AC14">
            <v>6.494876345453573</v>
          </cell>
          <cell r="AD14">
            <v>6.494876345453573</v>
          </cell>
          <cell r="AE14">
            <v>6.494876345453573</v>
          </cell>
        </row>
        <row r="15">
          <cell r="A15" t="str">
            <v xml:space="preserve">  $/SDR (end of period)</v>
          </cell>
          <cell r="B15" t="str">
            <v xml:space="preserve">  $/SDR (end of period)</v>
          </cell>
          <cell r="C15">
            <v>1.4227000000000001</v>
          </cell>
          <cell r="D15">
            <v>1.4303999999999999</v>
          </cell>
          <cell r="E15">
            <v>1.4084000000000001</v>
          </cell>
          <cell r="F15">
            <v>1.3735999999999999</v>
          </cell>
          <cell r="G15">
            <v>1.4598500000000001</v>
          </cell>
          <cell r="H15">
            <v>1.4864900000000001</v>
          </cell>
          <cell r="I15">
            <v>1.4379599999999999</v>
          </cell>
          <cell r="J15">
            <v>1.3660000000000001</v>
          </cell>
          <cell r="K15">
            <v>1.3564401943863644</v>
          </cell>
          <cell r="L15">
            <v>1.3725141243931569</v>
          </cell>
          <cell r="M15">
            <v>1.3029146252827106</v>
          </cell>
          <cell r="Q15">
            <v>1.3326767931903492</v>
          </cell>
          <cell r="R15">
            <v>1.3340474460049985</v>
          </cell>
          <cell r="S15">
            <v>1.3344924893466217</v>
          </cell>
          <cell r="T15">
            <v>1.3335143272936847</v>
          </cell>
          <cell r="U15">
            <v>1.3318908009615891</v>
          </cell>
          <cell r="V15">
            <v>1.3318908009615891</v>
          </cell>
          <cell r="W15">
            <v>1.3318908009615891</v>
          </cell>
          <cell r="X15">
            <v>1.3318908009615891</v>
          </cell>
          <cell r="Y15">
            <v>1.3318908009615891</v>
          </cell>
          <cell r="Z15">
            <v>1.3318908009615891</v>
          </cell>
          <cell r="AA15">
            <v>1.3318908009615891</v>
          </cell>
          <cell r="AB15">
            <v>1.3318908009615891</v>
          </cell>
          <cell r="AC15">
            <v>1.3318908009615891</v>
          </cell>
          <cell r="AD15">
            <v>1.3318908009615891</v>
          </cell>
          <cell r="AE15">
            <v>1.3318908009615891</v>
          </cell>
        </row>
        <row r="16">
          <cell r="A16" t="str">
            <v xml:space="preserve">  FF/$ (end of period)</v>
          </cell>
          <cell r="B16" t="str">
            <v xml:space="preserve">  FF/$ (end of period)</v>
          </cell>
          <cell r="C16">
            <v>5.1289999999999996</v>
          </cell>
          <cell r="D16">
            <v>5.18</v>
          </cell>
          <cell r="E16">
            <v>5.5065</v>
          </cell>
          <cell r="F16">
            <v>5.8955000000000002</v>
          </cell>
          <cell r="G16">
            <v>5.3460000000000001</v>
          </cell>
          <cell r="H16">
            <v>4.9000000000000004</v>
          </cell>
          <cell r="I16">
            <v>5.2770000000000001</v>
          </cell>
          <cell r="J16">
            <v>5.9881000000000002</v>
          </cell>
          <cell r="K16">
            <v>5.6219999999999999</v>
          </cell>
          <cell r="L16">
            <v>6.5295341429424649</v>
          </cell>
          <cell r="M16">
            <v>7.0495110155830201</v>
          </cell>
          <cell r="Q16">
            <v>6.6082014469877173</v>
          </cell>
          <cell r="R16">
            <v>6.594587052767019</v>
          </cell>
          <cell r="S16">
            <v>6.582736131776965</v>
          </cell>
          <cell r="T16">
            <v>6.5771936639067405</v>
          </cell>
          <cell r="U16">
            <v>6.5757167881256331</v>
          </cell>
          <cell r="V16">
            <v>6.494876345453573</v>
          </cell>
          <cell r="W16">
            <v>6.494876345453573</v>
          </cell>
          <cell r="X16">
            <v>6.494876345453573</v>
          </cell>
          <cell r="Y16">
            <v>6.494876345453573</v>
          </cell>
          <cell r="Z16">
            <v>6.494876345453573</v>
          </cell>
          <cell r="AA16">
            <v>6.494876345453573</v>
          </cell>
          <cell r="AB16">
            <v>6.494876345453573</v>
          </cell>
          <cell r="AC16">
            <v>6.494876345453573</v>
          </cell>
          <cell r="AD16">
            <v>6.494876345453573</v>
          </cell>
          <cell r="AE16">
            <v>6.494876345453573</v>
          </cell>
        </row>
        <row r="17">
          <cell r="A17" t="str">
            <v xml:space="preserve">  CFAF/$ (average)</v>
          </cell>
          <cell r="B17" t="str">
            <v xml:space="preserve">  CFAF/$ (moyenne)</v>
          </cell>
          <cell r="C17">
            <v>272.26499999999999</v>
          </cell>
          <cell r="D17">
            <v>282.10500000000002</v>
          </cell>
          <cell r="E17">
            <v>264.69</v>
          </cell>
          <cell r="F17">
            <v>283.15999999999997</v>
          </cell>
          <cell r="G17">
            <v>555.19999999999993</v>
          </cell>
          <cell r="H17">
            <v>499.09999999999997</v>
          </cell>
          <cell r="I17">
            <v>511.55222788158534</v>
          </cell>
          <cell r="J17">
            <v>583.70000000000005</v>
          </cell>
          <cell r="K17">
            <v>586.70000000000005</v>
          </cell>
          <cell r="L17">
            <v>614.89181935701049</v>
          </cell>
          <cell r="M17">
            <v>710.12139072390039</v>
          </cell>
          <cell r="Q17">
            <v>653.38631578604327</v>
          </cell>
          <cell r="R17">
            <v>651.83165116242026</v>
          </cell>
          <cell r="S17">
            <v>650.6524340552113</v>
          </cell>
          <cell r="T17">
            <v>649.65268774259494</v>
          </cell>
          <cell r="U17">
            <v>649.48763454535731</v>
          </cell>
          <cell r="V17">
            <v>649.48763454535731</v>
          </cell>
          <cell r="W17">
            <v>649.48763454535731</v>
          </cell>
          <cell r="X17">
            <v>649.48763454535731</v>
          </cell>
          <cell r="Y17">
            <v>649.48763454535731</v>
          </cell>
          <cell r="Z17">
            <v>649.48763454535731</v>
          </cell>
          <cell r="AA17">
            <v>649.48763454535731</v>
          </cell>
          <cell r="AB17">
            <v>649.48763454535731</v>
          </cell>
          <cell r="AC17">
            <v>649.48763454535731</v>
          </cell>
          <cell r="AD17">
            <v>649.48763454535731</v>
          </cell>
          <cell r="AE17">
            <v>649.48763454535731</v>
          </cell>
        </row>
        <row r="18">
          <cell r="A18" t="str">
            <v xml:space="preserve">  CFAF/$ (end of period)</v>
          </cell>
          <cell r="B18" t="str">
            <v xml:space="preserve">  CFAF/$ (fin de période)</v>
          </cell>
          <cell r="C18">
            <v>256.45</v>
          </cell>
          <cell r="D18">
            <v>259</v>
          </cell>
          <cell r="E18">
            <v>275.32499999999999</v>
          </cell>
          <cell r="F18">
            <v>294.77500000000003</v>
          </cell>
          <cell r="G18">
            <v>534.6</v>
          </cell>
          <cell r="H18">
            <v>490.00000000000006</v>
          </cell>
          <cell r="I18">
            <v>527.70000000000005</v>
          </cell>
          <cell r="J18">
            <v>598.80999999999995</v>
          </cell>
          <cell r="K18">
            <v>562.21</v>
          </cell>
          <cell r="L18">
            <v>652.95000000000005</v>
          </cell>
          <cell r="M18">
            <v>704.95110155830196</v>
          </cell>
          <cell r="Q18">
            <v>660.82014469877174</v>
          </cell>
          <cell r="R18">
            <v>659.45870527670195</v>
          </cell>
          <cell r="S18">
            <v>658.27361317769646</v>
          </cell>
          <cell r="T18">
            <v>657.71936639067405</v>
          </cell>
          <cell r="U18">
            <v>657.57167881256328</v>
          </cell>
          <cell r="V18">
            <v>649.48763454535731</v>
          </cell>
          <cell r="W18">
            <v>649.48763454535731</v>
          </cell>
          <cell r="X18">
            <v>649.48763454535731</v>
          </cell>
          <cell r="Y18">
            <v>649.48763454535731</v>
          </cell>
          <cell r="Z18">
            <v>649.48763454535731</v>
          </cell>
          <cell r="AA18">
            <v>649.48763454535731</v>
          </cell>
          <cell r="AB18">
            <v>649.48763454535731</v>
          </cell>
          <cell r="AC18">
            <v>649.48763454535731</v>
          </cell>
          <cell r="AD18">
            <v>649.48763454535731</v>
          </cell>
          <cell r="AE18">
            <v>649.48763454535731</v>
          </cell>
        </row>
        <row r="19">
          <cell r="A19" t="str">
            <v xml:space="preserve">  CFAF/SDR (average)</v>
          </cell>
          <cell r="B19" t="str">
            <v xml:space="preserve">  CFAF/DTS (moyenne)</v>
          </cell>
          <cell r="C19">
            <v>369.40915200000001</v>
          </cell>
          <cell r="D19">
            <v>385.97606100000007</v>
          </cell>
          <cell r="E19">
            <v>372.78939600000001</v>
          </cell>
          <cell r="F19">
            <v>395.37630799999999</v>
          </cell>
          <cell r="G19">
            <v>794.87983999999983</v>
          </cell>
          <cell r="H19">
            <v>757.10974499999998</v>
          </cell>
          <cell r="I19">
            <v>742.65129585501904</v>
          </cell>
          <cell r="J19">
            <v>803.1712</v>
          </cell>
          <cell r="K19">
            <v>795.56520000000012</v>
          </cell>
          <cell r="L19">
            <v>840.75127724128231</v>
          </cell>
          <cell r="M19">
            <v>936.50206772522927</v>
          </cell>
          <cell r="Q19">
            <v>870.13511833004304</v>
          </cell>
          <cell r="R19">
            <v>869.24706319454924</v>
          </cell>
          <cell r="S19">
            <v>868.22573941153257</v>
          </cell>
          <cell r="T19">
            <v>866.79706352086976</v>
          </cell>
          <cell r="U19">
            <v>865.51968621250865</v>
          </cell>
          <cell r="V19">
            <v>865.04660578926382</v>
          </cell>
          <cell r="W19">
            <v>865.04660578926382</v>
          </cell>
          <cell r="X19">
            <v>865.04660578926382</v>
          </cell>
          <cell r="Y19">
            <v>865.04660578926382</v>
          </cell>
          <cell r="Z19">
            <v>865.04660578926382</v>
          </cell>
          <cell r="AA19">
            <v>865.04660578926382</v>
          </cell>
          <cell r="AB19">
            <v>865.04660578926382</v>
          </cell>
          <cell r="AC19">
            <v>865.04660578926382</v>
          </cell>
          <cell r="AD19">
            <v>865.04660578926382</v>
          </cell>
          <cell r="AE19">
            <v>865.04660578926382</v>
          </cell>
        </row>
        <row r="20">
          <cell r="A20" t="str">
            <v xml:space="preserve">  CFAF/SDR (end of period)</v>
          </cell>
          <cell r="B20" t="str">
            <v xml:space="preserve">  CFAF/DTS (fin de période)</v>
          </cell>
          <cell r="C20">
            <v>364.85141500000003</v>
          </cell>
          <cell r="D20">
            <v>370.47359999999998</v>
          </cell>
          <cell r="E20">
            <v>387.76773000000003</v>
          </cell>
          <cell r="F20">
            <v>404.90294</v>
          </cell>
          <cell r="G20">
            <v>780.43581000000006</v>
          </cell>
          <cell r="H20">
            <v>728.38010000000008</v>
          </cell>
          <cell r="I20">
            <v>758.81149200000004</v>
          </cell>
          <cell r="J20">
            <v>817.97446000000002</v>
          </cell>
          <cell r="K20">
            <v>762.60424168595796</v>
          </cell>
          <cell r="L20">
            <v>896.18309752251184</v>
          </cell>
          <cell r="M20">
            <v>918.49110032946908</v>
          </cell>
          <cell r="Q20">
            <v>880.65967131274158</v>
          </cell>
          <cell r="R20">
            <v>879.74920152014727</v>
          </cell>
          <cell r="S20">
            <v>878.46119272069927</v>
          </cell>
          <cell r="T20">
            <v>877.07819842048821</v>
          </cell>
          <cell r="U20">
            <v>875.81366998332169</v>
          </cell>
          <cell r="V20">
            <v>865.04660578926382</v>
          </cell>
          <cell r="W20">
            <v>865.04660578926382</v>
          </cell>
          <cell r="X20">
            <v>865.04660578926382</v>
          </cell>
          <cell r="Y20">
            <v>865.04660578926382</v>
          </cell>
          <cell r="Z20">
            <v>865.04660578926382</v>
          </cell>
          <cell r="AA20">
            <v>865.04660578926382</v>
          </cell>
          <cell r="AB20">
            <v>865.04660578926382</v>
          </cell>
          <cell r="AC20">
            <v>865.04660578926382</v>
          </cell>
          <cell r="AD20">
            <v>865.04660578926382</v>
          </cell>
          <cell r="AE20">
            <v>865.04660578926382</v>
          </cell>
        </row>
        <row r="22">
          <cell r="A22" t="str">
            <v>Taux d'intérêts (6 mois)</v>
          </cell>
          <cell r="B22" t="str">
            <v>Taux d'intérêts (3 mois)</v>
          </cell>
        </row>
        <row r="23">
          <cell r="A23" t="str">
            <v xml:space="preserve">  $ (US Dollars)</v>
          </cell>
          <cell r="B23" t="str">
            <v xml:space="preserve">  $ </v>
          </cell>
          <cell r="C23">
            <v>8.31</v>
          </cell>
          <cell r="D23">
            <v>5.99</v>
          </cell>
          <cell r="E23">
            <v>3.86</v>
          </cell>
          <cell r="F23">
            <v>3.29</v>
          </cell>
          <cell r="G23">
            <v>5.05</v>
          </cell>
          <cell r="H23">
            <v>6.0964498519897452</v>
          </cell>
          <cell r="I23">
            <v>5.585</v>
          </cell>
          <cell r="J23">
            <v>5.8433249999999992</v>
          </cell>
          <cell r="K23">
            <v>5.5449999999999999</v>
          </cell>
          <cell r="L23">
            <v>5.528372526168825</v>
          </cell>
          <cell r="M23">
            <v>6.6527776577330329</v>
          </cell>
          <cell r="Q23">
            <v>3.9319444444444445</v>
          </cell>
          <cell r="R23">
            <v>5.5</v>
          </cell>
          <cell r="S23">
            <v>5.5</v>
          </cell>
          <cell r="T23">
            <v>5.5</v>
          </cell>
          <cell r="U23">
            <v>5.5</v>
          </cell>
          <cell r="V23">
            <v>5.5</v>
          </cell>
          <cell r="W23">
            <v>5.5</v>
          </cell>
          <cell r="X23">
            <v>5.5</v>
          </cell>
          <cell r="Y23">
            <v>5.5</v>
          </cell>
          <cell r="Z23">
            <v>5.5</v>
          </cell>
          <cell r="AA23">
            <v>5.5</v>
          </cell>
          <cell r="AB23">
            <v>5.5</v>
          </cell>
        </row>
        <row r="24">
          <cell r="A24" t="str">
            <v>Q.I</v>
          </cell>
          <cell r="G24">
            <v>3.8</v>
          </cell>
          <cell r="H24">
            <v>6.6011662483215297</v>
          </cell>
          <cell r="I24">
            <v>5.33</v>
          </cell>
          <cell r="J24">
            <v>5.68</v>
          </cell>
          <cell r="K24">
            <v>5.7</v>
          </cell>
          <cell r="L24">
            <v>5.0462408065795898</v>
          </cell>
          <cell r="M24">
            <v>6.3186454772949201</v>
          </cell>
          <cell r="Q24">
            <v>2.572222222222222</v>
          </cell>
          <cell r="R24">
            <v>5.5</v>
          </cell>
          <cell r="S24">
            <v>5.5</v>
          </cell>
          <cell r="T24">
            <v>5.5</v>
          </cell>
          <cell r="U24">
            <v>5.5</v>
          </cell>
        </row>
        <row r="25">
          <cell r="A25" t="str">
            <v>Q.II</v>
          </cell>
          <cell r="G25">
            <v>4.8</v>
          </cell>
          <cell r="H25">
            <v>6.1582665443420401</v>
          </cell>
          <cell r="I25">
            <v>5.63</v>
          </cell>
          <cell r="J25">
            <v>5.9748000000000001</v>
          </cell>
          <cell r="K25">
            <v>5.75</v>
          </cell>
          <cell r="L25">
            <v>5.1818294525146502</v>
          </cell>
          <cell r="M25">
            <v>6.83</v>
          </cell>
          <cell r="Q25">
            <v>3.405555555555555</v>
          </cell>
          <cell r="R25">
            <v>5.5</v>
          </cell>
          <cell r="S25">
            <v>5.5</v>
          </cell>
          <cell r="T25">
            <v>5.5</v>
          </cell>
          <cell r="U25">
            <v>5.5</v>
          </cell>
        </row>
        <row r="26">
          <cell r="A26" t="str">
            <v>Q.III</v>
          </cell>
          <cell r="G26">
            <v>5.3</v>
          </cell>
          <cell r="H26">
            <v>5.8845667839050302</v>
          </cell>
          <cell r="I26">
            <v>5.79</v>
          </cell>
          <cell r="J26">
            <v>5.84</v>
          </cell>
          <cell r="K26">
            <v>5.63</v>
          </cell>
          <cell r="L26">
            <v>5.80261325836182</v>
          </cell>
          <cell r="M26">
            <v>6.8424651536372103</v>
          </cell>
          <cell r="Q26">
            <v>4.3833333333333329</v>
          </cell>
          <cell r="R26">
            <v>5.5</v>
          </cell>
          <cell r="S26">
            <v>5.5</v>
          </cell>
          <cell r="T26">
            <v>5.5</v>
          </cell>
          <cell r="U26">
            <v>5.5</v>
          </cell>
        </row>
        <row r="27">
          <cell r="A27" t="str">
            <v>Q.IV</v>
          </cell>
          <cell r="G27">
            <v>6.3</v>
          </cell>
          <cell r="H27">
            <v>5.74179983139038</v>
          </cell>
          <cell r="I27">
            <v>5.59</v>
          </cell>
          <cell r="J27">
            <v>5.8784999999999998</v>
          </cell>
          <cell r="K27">
            <v>5.0999999999999996</v>
          </cell>
          <cell r="L27">
            <v>6.0828065872192401</v>
          </cell>
          <cell r="M27">
            <v>6.62</v>
          </cell>
          <cell r="Q27">
            <v>5.3666666666666663</v>
          </cell>
          <cell r="R27">
            <v>5.5</v>
          </cell>
          <cell r="S27">
            <v>5.5</v>
          </cell>
          <cell r="T27">
            <v>5.5</v>
          </cell>
          <cell r="U27">
            <v>5.5</v>
          </cell>
        </row>
        <row r="28">
          <cell r="A28" t="str">
            <v xml:space="preserve">  FF ( French Francs- Euro Area)</v>
          </cell>
          <cell r="B28" t="str">
            <v xml:space="preserve">  FF </v>
          </cell>
          <cell r="C28">
            <v>10.29</v>
          </cell>
          <cell r="D28">
            <v>9.61</v>
          </cell>
          <cell r="E28">
            <v>10.37</v>
          </cell>
          <cell r="F28">
            <v>8.57</v>
          </cell>
          <cell r="G28">
            <v>5.4</v>
          </cell>
          <cell r="H28">
            <v>5.6854033130606734</v>
          </cell>
          <cell r="I28">
            <v>3.6745920759317499</v>
          </cell>
          <cell r="J28">
            <v>3.4922271753216978</v>
          </cell>
          <cell r="K28">
            <v>3.6876693075968223</v>
          </cell>
          <cell r="L28">
            <v>3.0165833333333327</v>
          </cell>
          <cell r="M28">
            <v>4.5752500000000005</v>
          </cell>
          <cell r="Q28">
            <v>3.7350000000000003</v>
          </cell>
          <cell r="R28">
            <v>4.3</v>
          </cell>
          <cell r="S28">
            <v>4.8275000000000006</v>
          </cell>
          <cell r="T28">
            <v>5</v>
          </cell>
          <cell r="U28">
            <v>5</v>
          </cell>
          <cell r="V28">
            <v>5</v>
          </cell>
          <cell r="W28">
            <v>5</v>
          </cell>
          <cell r="X28">
            <v>5</v>
          </cell>
          <cell r="Y28">
            <v>5</v>
          </cell>
          <cell r="Z28">
            <v>5</v>
          </cell>
          <cell r="AA28">
            <v>5</v>
          </cell>
          <cell r="AB28">
            <v>5</v>
          </cell>
        </row>
        <row r="29">
          <cell r="A29" t="str">
            <v>Q.I</v>
          </cell>
          <cell r="H29">
            <v>6.1715792623112904</v>
          </cell>
          <cell r="I29">
            <v>3.9936159376433702</v>
          </cell>
          <cell r="J29">
            <v>3.2975756046484701</v>
          </cell>
          <cell r="K29">
            <v>3.7119425844033702</v>
          </cell>
          <cell r="L29">
            <v>3.0483333333333298</v>
          </cell>
          <cell r="M29">
            <v>3.7666666666666702</v>
          </cell>
          <cell r="Q29">
            <v>3.47</v>
          </cell>
          <cell r="R29">
            <v>4.1100000000000003</v>
          </cell>
          <cell r="S29">
            <v>4.58</v>
          </cell>
          <cell r="T29">
            <v>5</v>
          </cell>
          <cell r="U29">
            <v>5</v>
          </cell>
        </row>
        <row r="30">
          <cell r="A30" t="str">
            <v>Q.II</v>
          </cell>
          <cell r="H30">
            <v>6.0480658903490498</v>
          </cell>
          <cell r="I30">
            <v>3.6856422171882302</v>
          </cell>
          <cell r="J30">
            <v>3.3855746861749298</v>
          </cell>
          <cell r="K30">
            <v>3.88436338665863</v>
          </cell>
          <cell r="L30">
            <v>2.6173333333333302</v>
          </cell>
          <cell r="M30">
            <v>4.4247666666666703</v>
          </cell>
          <cell r="Q30">
            <v>3.66</v>
          </cell>
          <cell r="R30">
            <v>4.25</v>
          </cell>
          <cell r="S30">
            <v>4.7300000000000004</v>
          </cell>
          <cell r="T30">
            <v>5</v>
          </cell>
          <cell r="U30">
            <v>5</v>
          </cell>
        </row>
        <row r="31">
          <cell r="A31" t="str">
            <v>Q.III</v>
          </cell>
          <cell r="H31">
            <v>5.3123904199095398</v>
          </cell>
          <cell r="I31">
            <v>3.6490270311703101</v>
          </cell>
          <cell r="J31">
            <v>3.45750742138264</v>
          </cell>
          <cell r="K31">
            <v>3.6132048442919502</v>
          </cell>
          <cell r="L31">
            <v>3.0006666666666701</v>
          </cell>
          <cell r="M31">
            <v>5.0262333333333302</v>
          </cell>
          <cell r="Q31">
            <v>3.82</v>
          </cell>
          <cell r="R31">
            <v>4.3499999999999996</v>
          </cell>
          <cell r="S31">
            <v>5</v>
          </cell>
          <cell r="T31">
            <v>5</v>
          </cell>
          <cell r="U31">
            <v>5</v>
          </cell>
        </row>
        <row r="32">
          <cell r="A32" t="str">
            <v>Q.IV</v>
          </cell>
          <cell r="H32">
            <v>5.2095776796728099</v>
          </cell>
          <cell r="I32">
            <v>3.3700831177250898</v>
          </cell>
          <cell r="J32">
            <v>3.8282509890807499</v>
          </cell>
          <cell r="K32">
            <v>3.5411664150333402</v>
          </cell>
          <cell r="L32">
            <v>3.4</v>
          </cell>
          <cell r="M32">
            <v>5.0833333333333304</v>
          </cell>
          <cell r="Q32">
            <v>3.99</v>
          </cell>
          <cell r="R32">
            <v>4.49</v>
          </cell>
          <cell r="S32">
            <v>5</v>
          </cell>
          <cell r="T32">
            <v>5</v>
          </cell>
          <cell r="U32">
            <v>5</v>
          </cell>
        </row>
      </sheetData>
      <sheetData sheetId="10" refreshError="1">
        <row r="13">
          <cell r="A13" t="str">
            <v xml:space="preserve">      Indirect domestic taxes</v>
          </cell>
          <cell r="G13">
            <v>107.4</v>
          </cell>
          <cell r="H13">
            <v>133.1</v>
          </cell>
          <cell r="I13">
            <v>148.1</v>
          </cell>
          <cell r="J13">
            <v>173.9</v>
          </cell>
          <cell r="K13">
            <v>205.9</v>
          </cell>
          <cell r="L13">
            <v>260.775102</v>
          </cell>
          <cell r="M13">
            <v>318.66000000000003</v>
          </cell>
          <cell r="Q13" t="e">
            <v>#REF!</v>
          </cell>
          <cell r="R13" t="e">
            <v>#REF!</v>
          </cell>
          <cell r="S13">
            <v>437.93286023040974</v>
          </cell>
          <cell r="T13">
            <v>480.23440550831833</v>
          </cell>
          <cell r="U13">
            <v>25.882661603221322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 xml:space="preserve">      Taxes on international trade</v>
          </cell>
          <cell r="G14">
            <v>96.9</v>
          </cell>
          <cell r="H14">
            <v>117.1</v>
          </cell>
          <cell r="I14">
            <v>136.19999999999999</v>
          </cell>
          <cell r="J14">
            <v>132.9</v>
          </cell>
          <cell r="K14">
            <v>125.8</v>
          </cell>
          <cell r="L14">
            <v>122.964</v>
          </cell>
          <cell r="M14">
            <v>89.93</v>
          </cell>
          <cell r="Q14" t="e">
            <v>#REF!</v>
          </cell>
          <cell r="R14" t="e">
            <v>#REF!</v>
          </cell>
          <cell r="S14">
            <v>151.33961438431118</v>
          </cell>
          <cell r="T14">
            <v>162.22608174228574</v>
          </cell>
          <cell r="U14">
            <v>15.636869099254923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         Exports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 xml:space="preserve">         Imports</v>
          </cell>
          <cell r="G16">
            <v>96.9</v>
          </cell>
          <cell r="H16">
            <v>117.1</v>
          </cell>
          <cell r="I16">
            <v>136.19999999999999</v>
          </cell>
          <cell r="J16">
            <v>132.9</v>
          </cell>
          <cell r="K16">
            <v>125.8</v>
          </cell>
          <cell r="L16">
            <v>122.964</v>
          </cell>
          <cell r="M16">
            <v>89.93</v>
          </cell>
          <cell r="Q16" t="e">
            <v>#REF!</v>
          </cell>
          <cell r="R16" t="e">
            <v>#REF!</v>
          </cell>
          <cell r="S16">
            <v>151.33961438431118</v>
          </cell>
          <cell r="T16">
            <v>162.22608174228574</v>
          </cell>
          <cell r="U16">
            <v>15.636869099254923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 xml:space="preserve">    Non-tax revenue</v>
          </cell>
          <cell r="G17">
            <v>33.700000000000003</v>
          </cell>
          <cell r="H17">
            <v>35.9</v>
          </cell>
          <cell r="I17">
            <v>25</v>
          </cell>
          <cell r="J17">
            <v>31.1</v>
          </cell>
          <cell r="K17">
            <v>21.2</v>
          </cell>
          <cell r="L17">
            <v>15.597355000000002</v>
          </cell>
          <cell r="M17">
            <v>25</v>
          </cell>
          <cell r="Q17">
            <v>29.5</v>
          </cell>
          <cell r="R17">
            <v>31.317402191877584</v>
          </cell>
          <cell r="S17">
            <v>19.546462340136628</v>
          </cell>
          <cell r="T17">
            <v>21.133635082155724</v>
          </cell>
          <cell r="U17">
            <v>22.737677984891345</v>
          </cell>
          <cell r="V17">
            <v>24.463467743944594</v>
          </cell>
          <cell r="W17">
            <v>26.320244945709987</v>
          </cell>
          <cell r="X17">
            <v>28.317951537089375</v>
          </cell>
          <cell r="Y17">
            <v>30.467284058754462</v>
          </cell>
          <cell r="Z17">
            <v>32.779750918813924</v>
          </cell>
          <cell r="AA17">
            <v>35.267734013551895</v>
          </cell>
          <cell r="AB17">
            <v>37.944555025180485</v>
          </cell>
          <cell r="AC17">
            <v>40.824546751591683</v>
          </cell>
          <cell r="AD17">
            <v>43.92312985003749</v>
          </cell>
          <cell r="AE17">
            <v>47.256895405655335</v>
          </cell>
        </row>
        <row r="18">
          <cell r="A18" t="str">
            <v>Grants</v>
          </cell>
          <cell r="G18">
            <v>84.1</v>
          </cell>
          <cell r="H18">
            <v>73.5</v>
          </cell>
          <cell r="I18">
            <v>101.8</v>
          </cell>
          <cell r="J18">
            <v>65.599999999999994</v>
          </cell>
          <cell r="K18">
            <v>81.8</v>
          </cell>
          <cell r="L18">
            <v>61.6</v>
          </cell>
          <cell r="M18">
            <v>64</v>
          </cell>
          <cell r="Q18">
            <v>103.1</v>
          </cell>
          <cell r="R18">
            <v>117.6</v>
          </cell>
          <cell r="S18">
            <v>120</v>
          </cell>
          <cell r="T18">
            <v>120</v>
          </cell>
          <cell r="U18">
            <v>128.4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 xml:space="preserve">  Budgetary</v>
          </cell>
          <cell r="G19">
            <v>69.099999999999994</v>
          </cell>
          <cell r="H19">
            <v>43.5</v>
          </cell>
          <cell r="I19">
            <v>17.7</v>
          </cell>
          <cell r="J19">
            <v>11.9</v>
          </cell>
          <cell r="K19">
            <v>18.7</v>
          </cell>
          <cell r="L19">
            <v>4.0999999999999996</v>
          </cell>
          <cell r="M19">
            <v>14.1</v>
          </cell>
          <cell r="Q19">
            <v>18.100000000000001</v>
          </cell>
          <cell r="R19">
            <v>22.6</v>
          </cell>
          <cell r="S19">
            <v>20</v>
          </cell>
          <cell r="T19">
            <v>20</v>
          </cell>
          <cell r="U19">
            <v>21.4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 xml:space="preserve">  Project</v>
          </cell>
          <cell r="G20">
            <v>15</v>
          </cell>
          <cell r="H20">
            <v>30</v>
          </cell>
          <cell r="I20">
            <v>84.1</v>
          </cell>
          <cell r="J20">
            <v>53.7</v>
          </cell>
          <cell r="K20">
            <v>63.1</v>
          </cell>
          <cell r="L20">
            <v>57.5</v>
          </cell>
          <cell r="M20">
            <v>49.9</v>
          </cell>
          <cell r="Q20">
            <v>85</v>
          </cell>
          <cell r="R20">
            <v>95</v>
          </cell>
          <cell r="S20">
            <v>100</v>
          </cell>
          <cell r="T20">
            <v>100</v>
          </cell>
          <cell r="U20">
            <v>107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Total expenditures and net lending</v>
          </cell>
          <cell r="G21">
            <v>424.84200000000004</v>
          </cell>
          <cell r="H21">
            <v>438.7</v>
          </cell>
          <cell r="I21">
            <v>497.9</v>
          </cell>
          <cell r="J21">
            <v>484.3</v>
          </cell>
          <cell r="K21">
            <v>550.6</v>
          </cell>
          <cell r="L21">
            <v>609.9</v>
          </cell>
          <cell r="M21">
            <v>623.1</v>
          </cell>
          <cell r="Q21">
            <v>942.77464174988881</v>
          </cell>
          <cell r="R21">
            <v>1014.2905566839939</v>
          </cell>
          <cell r="S21">
            <v>1044.07386705</v>
          </cell>
          <cell r="T21">
            <v>1127.7949140220003</v>
          </cell>
          <cell r="U21">
            <v>1233.9405580035402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Current expenditures</v>
          </cell>
          <cell r="G22">
            <v>318.74200000000002</v>
          </cell>
          <cell r="H22">
            <v>316.60000000000002</v>
          </cell>
          <cell r="I22">
            <v>312.60000000000002</v>
          </cell>
          <cell r="J22">
            <v>317.60000000000002</v>
          </cell>
          <cell r="K22">
            <v>310.10000000000002</v>
          </cell>
          <cell r="L22">
            <v>351.1</v>
          </cell>
          <cell r="M22">
            <v>411</v>
          </cell>
          <cell r="Q22">
            <v>544.22199999999998</v>
          </cell>
          <cell r="R22">
            <v>592.84541899999999</v>
          </cell>
          <cell r="S22">
            <v>610.65054027499991</v>
          </cell>
          <cell r="T22">
            <v>658.83848783725011</v>
          </cell>
          <cell r="U22">
            <v>704.95718198585757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 xml:space="preserve">      Wages and salaries</v>
          </cell>
          <cell r="G23">
            <v>148.94200000000001</v>
          </cell>
          <cell r="H23">
            <v>157.5</v>
          </cell>
          <cell r="I23">
            <v>162.6</v>
          </cell>
          <cell r="J23">
            <v>160.4</v>
          </cell>
          <cell r="K23">
            <v>162.6</v>
          </cell>
          <cell r="L23">
            <v>166.6</v>
          </cell>
          <cell r="M23">
            <v>175.8</v>
          </cell>
          <cell r="Q23">
            <v>225.88800000000001</v>
          </cell>
          <cell r="R23">
            <v>249.26678400000003</v>
          </cell>
          <cell r="S23">
            <v>243.31800000000001</v>
          </cell>
          <cell r="T23">
            <v>260.35026000000005</v>
          </cell>
          <cell r="U23">
            <v>278.57477820000008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 xml:space="preserve">      Goods and services</v>
          </cell>
          <cell r="G24">
            <v>50</v>
          </cell>
          <cell r="H24">
            <v>50.45</v>
          </cell>
          <cell r="I24">
            <v>61.4</v>
          </cell>
          <cell r="J24">
            <v>52.3</v>
          </cell>
          <cell r="K24">
            <v>71.5</v>
          </cell>
          <cell r="L24">
            <v>79.3</v>
          </cell>
          <cell r="M24">
            <v>97</v>
          </cell>
          <cell r="Q24">
            <v>145.08750000000001</v>
          </cell>
          <cell r="R24">
            <v>158.8708125</v>
          </cell>
          <cell r="S24">
            <v>174.75789375000002</v>
          </cell>
          <cell r="T24">
            <v>192.23368312500003</v>
          </cell>
          <cell r="U24">
            <v>205.69004094375003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 xml:space="preserve">      Transfers and subsidies</v>
          </cell>
          <cell r="G25">
            <v>48.3</v>
          </cell>
          <cell r="H25">
            <v>44.15</v>
          </cell>
          <cell r="I25">
            <v>32.700000000000003</v>
          </cell>
          <cell r="J25">
            <v>46.3</v>
          </cell>
          <cell r="K25">
            <v>41.2</v>
          </cell>
          <cell r="L25">
            <v>62.7</v>
          </cell>
          <cell r="M25">
            <v>92.9</v>
          </cell>
          <cell r="Q25">
            <v>135.16849999999999</v>
          </cell>
          <cell r="R25">
            <v>145.87582249999997</v>
          </cell>
          <cell r="S25">
            <v>158.17664652499997</v>
          </cell>
          <cell r="T25">
            <v>171.58454471224996</v>
          </cell>
          <cell r="U25">
            <v>183.59546284210748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 xml:space="preserve">      Interest payments</v>
          </cell>
          <cell r="G26">
            <v>71.5</v>
          </cell>
          <cell r="H26">
            <v>64.5</v>
          </cell>
          <cell r="I26">
            <v>55.9</v>
          </cell>
          <cell r="J26">
            <v>58.6</v>
          </cell>
          <cell r="K26">
            <v>34.799999999999997</v>
          </cell>
          <cell r="L26">
            <v>42.5</v>
          </cell>
          <cell r="M26">
            <v>45.3</v>
          </cell>
          <cell r="Q26">
            <v>38.077999999999996</v>
          </cell>
          <cell r="R26">
            <v>38.832000000000001</v>
          </cell>
          <cell r="S26">
            <v>34.397999999999996</v>
          </cell>
          <cell r="T26">
            <v>34.67</v>
          </cell>
          <cell r="U26">
            <v>37.096900000000005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 xml:space="preserve">         Domestic</v>
          </cell>
          <cell r="G27">
            <v>13.2</v>
          </cell>
          <cell r="H27">
            <v>8.6999999999999993</v>
          </cell>
          <cell r="I27">
            <v>10</v>
          </cell>
          <cell r="J27">
            <v>11.1</v>
          </cell>
          <cell r="K27">
            <v>7</v>
          </cell>
          <cell r="L27">
            <v>10.199999999999999</v>
          </cell>
          <cell r="M27">
            <v>5.7</v>
          </cell>
          <cell r="Q27">
            <v>7.6779999999999999</v>
          </cell>
          <cell r="R27">
            <v>8.3320000000000007</v>
          </cell>
          <cell r="S27">
            <v>4.9979999999999993</v>
          </cell>
          <cell r="T27">
            <v>4.07</v>
          </cell>
          <cell r="U27">
            <v>4.3549000000000007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 xml:space="preserve">         External</v>
          </cell>
          <cell r="G28">
            <v>58.3</v>
          </cell>
          <cell r="H28">
            <v>55.8</v>
          </cell>
          <cell r="I28">
            <v>45.9</v>
          </cell>
          <cell r="J28">
            <v>47.5</v>
          </cell>
          <cell r="K28">
            <v>27.8</v>
          </cell>
          <cell r="L28">
            <v>32.299999999999997</v>
          </cell>
          <cell r="M28">
            <v>39.6</v>
          </cell>
          <cell r="Q28">
            <v>30.4</v>
          </cell>
          <cell r="R28">
            <v>30.5</v>
          </cell>
          <cell r="S28">
            <v>29.4</v>
          </cell>
          <cell r="T28">
            <v>30.6</v>
          </cell>
          <cell r="U28">
            <v>32.742000000000004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 xml:space="preserve">  Capital expenditure</v>
          </cell>
          <cell r="G29">
            <v>100.2</v>
          </cell>
          <cell r="H29">
            <v>117.7</v>
          </cell>
          <cell r="I29">
            <v>183</v>
          </cell>
          <cell r="J29">
            <v>163.834</v>
          </cell>
          <cell r="K29">
            <v>196.9</v>
          </cell>
          <cell r="L29">
            <v>242.3</v>
          </cell>
          <cell r="M29">
            <v>193.2</v>
          </cell>
          <cell r="Q29">
            <v>349.5</v>
          </cell>
          <cell r="R29">
            <v>375.3</v>
          </cell>
          <cell r="S29">
            <v>413.42332677499996</v>
          </cell>
          <cell r="T29">
            <v>448.95642618475006</v>
          </cell>
          <cell r="U29">
            <v>507.58337601768261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 xml:space="preserve">    Budget financing</v>
          </cell>
          <cell r="G30">
            <v>26.2</v>
          </cell>
          <cell r="H30">
            <v>35.700000000000003</v>
          </cell>
          <cell r="I30">
            <v>41.6</v>
          </cell>
          <cell r="J30">
            <v>57.5</v>
          </cell>
          <cell r="K30">
            <v>78.5</v>
          </cell>
          <cell r="L30">
            <v>111.3</v>
          </cell>
          <cell r="M30">
            <v>106.6</v>
          </cell>
          <cell r="Q30">
            <v>183</v>
          </cell>
          <cell r="R30">
            <v>204</v>
          </cell>
          <cell r="S30">
            <v>229.42332677499996</v>
          </cell>
          <cell r="T30">
            <v>256.95642618475006</v>
          </cell>
          <cell r="U30">
            <v>302.14337601768261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</row>
        <row r="31">
          <cell r="A31" t="str">
            <v xml:space="preserve">    External financing</v>
          </cell>
          <cell r="G31">
            <v>74</v>
          </cell>
          <cell r="H31">
            <v>82</v>
          </cell>
          <cell r="I31">
            <v>141.4</v>
          </cell>
          <cell r="J31">
            <v>106.334</v>
          </cell>
          <cell r="K31">
            <v>118.4</v>
          </cell>
          <cell r="L31">
            <v>131</v>
          </cell>
          <cell r="M31">
            <v>86.6</v>
          </cell>
          <cell r="Q31">
            <v>166.5</v>
          </cell>
          <cell r="R31">
            <v>171.3</v>
          </cell>
          <cell r="S31">
            <v>184</v>
          </cell>
          <cell r="T31">
            <v>192</v>
          </cell>
          <cell r="U31">
            <v>205.44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 xml:space="preserve">      Grants</v>
          </cell>
          <cell r="G32">
            <v>15</v>
          </cell>
          <cell r="H32">
            <v>30</v>
          </cell>
          <cell r="I32">
            <v>84.1</v>
          </cell>
          <cell r="J32">
            <v>53.7</v>
          </cell>
          <cell r="K32">
            <v>63.1</v>
          </cell>
          <cell r="L32">
            <v>57.5</v>
          </cell>
          <cell r="M32">
            <v>49.9</v>
          </cell>
          <cell r="Q32">
            <v>85</v>
          </cell>
          <cell r="R32">
            <v>95</v>
          </cell>
          <cell r="S32">
            <v>100</v>
          </cell>
          <cell r="T32">
            <v>100</v>
          </cell>
          <cell r="U32">
            <v>107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3">
          <cell r="A33" t="str">
            <v xml:space="preserve">      Loans</v>
          </cell>
          <cell r="G33">
            <v>59</v>
          </cell>
          <cell r="H33">
            <v>52</v>
          </cell>
          <cell r="I33">
            <v>57.3</v>
          </cell>
          <cell r="J33">
            <v>52.634</v>
          </cell>
          <cell r="K33">
            <v>55.3</v>
          </cell>
          <cell r="L33">
            <v>73.5</v>
          </cell>
          <cell r="M33">
            <v>36.700000000000003</v>
          </cell>
          <cell r="Q33">
            <v>81.5</v>
          </cell>
          <cell r="R33">
            <v>76.3</v>
          </cell>
          <cell r="S33">
            <v>84</v>
          </cell>
          <cell r="T33">
            <v>92</v>
          </cell>
          <cell r="U33">
            <v>98.44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</row>
        <row r="34">
          <cell r="A34" t="str">
            <v xml:space="preserve">  Net lending</v>
          </cell>
          <cell r="G34">
            <v>0</v>
          </cell>
          <cell r="H34">
            <v>-6</v>
          </cell>
          <cell r="I34">
            <v>-5.6</v>
          </cell>
          <cell r="J34">
            <v>-4.4339999999999993</v>
          </cell>
          <cell r="K34">
            <v>35.299999999999997</v>
          </cell>
          <cell r="L34">
            <v>5.3</v>
          </cell>
          <cell r="M34">
            <v>4.9000000000000004</v>
          </cell>
          <cell r="Q34">
            <v>8</v>
          </cell>
          <cell r="R34">
            <v>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</row>
        <row r="35">
          <cell r="A35" t="str">
            <v xml:space="preserve">  Correspondent accounts</v>
          </cell>
          <cell r="G35">
            <v>0.9</v>
          </cell>
          <cell r="H35">
            <v>6.2</v>
          </cell>
          <cell r="I35">
            <v>9.1999999999999993</v>
          </cell>
          <cell r="J35">
            <v>7.5</v>
          </cell>
          <cell r="K35">
            <v>3.2</v>
          </cell>
          <cell r="L35">
            <v>6.6</v>
          </cell>
          <cell r="M35">
            <v>10.8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</row>
        <row r="36">
          <cell r="A36" t="str">
            <v xml:space="preserve">  Special accounts</v>
          </cell>
          <cell r="G36">
            <v>5</v>
          </cell>
          <cell r="H36">
            <v>4.2</v>
          </cell>
          <cell r="I36">
            <v>-1.3</v>
          </cell>
          <cell r="J36">
            <v>-0.2</v>
          </cell>
          <cell r="K36">
            <v>5.0999999999999996</v>
          </cell>
          <cell r="L36">
            <v>4.5999999999999996</v>
          </cell>
          <cell r="M36">
            <v>3.2</v>
          </cell>
          <cell r="Q36">
            <v>-3</v>
          </cell>
          <cell r="R36">
            <v>-3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7">
          <cell r="A37" t="str">
            <v xml:space="preserve">  Restructuring operations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Q37">
            <v>15</v>
          </cell>
          <cell r="R37">
            <v>15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</row>
        <row r="38">
          <cell r="A38" t="str">
            <v xml:space="preserve">  Other expenditure not yet allocated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Q38">
            <v>29.052641749888863</v>
          </cell>
          <cell r="R38">
            <v>26.145137683993941</v>
          </cell>
          <cell r="S38">
            <v>20</v>
          </cell>
          <cell r="T38">
            <v>20</v>
          </cell>
          <cell r="U38">
            <v>21.4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Basic fiscal balance</v>
          </cell>
          <cell r="G39">
            <v>-49.342000000000098</v>
          </cell>
          <cell r="H39">
            <v>9.4999999999999432</v>
          </cell>
          <cell r="I39">
            <v>40.1</v>
          </cell>
          <cell r="J39">
            <v>67.8</v>
          </cell>
          <cell r="K39">
            <v>71.900000000000091</v>
          </cell>
          <cell r="L39">
            <v>50.325719000000106</v>
          </cell>
          <cell r="M39">
            <v>37.190000000000055</v>
          </cell>
          <cell r="Q39">
            <v>29.182039593544914</v>
          </cell>
          <cell r="R39">
            <v>31.102938929781317</v>
          </cell>
          <cell r="S39">
            <v>72.524656652895487</v>
          </cell>
          <cell r="T39">
            <v>74.640207638748734</v>
          </cell>
          <cell r="U39">
            <v>72.255740352018051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0">
          <cell r="A40" t="str">
            <v>Overall balance, commitments basis</v>
          </cell>
          <cell r="G40">
            <v>-39.242000000000132</v>
          </cell>
          <cell r="H40">
            <v>0.99999999999994316</v>
          </cell>
          <cell r="I40">
            <v>-1.7999999999999545</v>
          </cell>
          <cell r="J40">
            <v>13.500000000000057</v>
          </cell>
          <cell r="K40">
            <v>-8.6999999999999318</v>
          </cell>
          <cell r="L40">
            <v>-41.474280999999905</v>
          </cell>
          <cell r="M40">
            <v>3.1900000000000546</v>
          </cell>
          <cell r="Q40">
            <v>-50.217960406455063</v>
          </cell>
          <cell r="R40">
            <v>-38.597061070218729</v>
          </cell>
          <cell r="S40">
            <v>-7.4753433471046264</v>
          </cell>
          <cell r="T40">
            <v>-13.359792361251266</v>
          </cell>
          <cell r="U40">
            <v>-21.904259647981917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</row>
        <row r="41">
          <cell r="A41" t="str">
            <v xml:space="preserve"> Change in domestic arrears</v>
          </cell>
          <cell r="G41">
            <v>-32.1</v>
          </cell>
          <cell r="H41">
            <v>-14.9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</row>
        <row r="42">
          <cell r="A42" t="str">
            <v xml:space="preserve"> Change in external arrears</v>
          </cell>
          <cell r="G42">
            <v>-128.69999999999999</v>
          </cell>
          <cell r="H42">
            <v>-45.5</v>
          </cell>
          <cell r="I42">
            <v>0</v>
          </cell>
          <cell r="J42">
            <v>2.7</v>
          </cell>
          <cell r="K42">
            <v>-2.7</v>
          </cell>
          <cell r="L42">
            <v>0</v>
          </cell>
          <cell r="M42">
            <v>0</v>
          </cell>
        </row>
        <row r="43">
          <cell r="A43" t="str">
            <v>Overall balance, cash basis</v>
          </cell>
          <cell r="G43">
            <v>-200.04200000000014</v>
          </cell>
          <cell r="H43">
            <v>-59.400000000000055</v>
          </cell>
          <cell r="I43">
            <v>-1.7999999999999545</v>
          </cell>
          <cell r="J43">
            <v>16.200000000000056</v>
          </cell>
          <cell r="K43">
            <v>-11.399999999999931</v>
          </cell>
          <cell r="L43">
            <v>-41.474280999999905</v>
          </cell>
          <cell r="M43">
            <v>3.1900000000000546</v>
          </cell>
          <cell r="Q43">
            <v>-50.217960406455063</v>
          </cell>
          <cell r="R43">
            <v>-38.597061070218729</v>
          </cell>
          <cell r="S43">
            <v>-7.4753433471046264</v>
          </cell>
          <cell r="T43">
            <v>-13.359792361251266</v>
          </cell>
          <cell r="U43">
            <v>-21.904259647981917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</row>
        <row r="44">
          <cell r="A44" t="str">
            <v>Financing (net)</v>
          </cell>
          <cell r="G44">
            <v>200.04200000000014</v>
          </cell>
          <cell r="H44">
            <v>59.400000000000055</v>
          </cell>
          <cell r="I44">
            <v>1.7999999999999545</v>
          </cell>
          <cell r="J44">
            <v>-16.200000000000056</v>
          </cell>
          <cell r="K44">
            <v>11.399999999999931</v>
          </cell>
          <cell r="L44">
            <v>41.474280999999905</v>
          </cell>
          <cell r="M44">
            <v>-3.1900000000000546</v>
          </cell>
          <cell r="Q44">
            <v>50.217960406455063</v>
          </cell>
          <cell r="R44">
            <v>38.597061070218729</v>
          </cell>
          <cell r="S44">
            <v>7.4753433471046264</v>
          </cell>
          <cell r="T44">
            <v>13.359792361251266</v>
          </cell>
          <cell r="U44">
            <v>21.904259647981917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</row>
        <row r="45">
          <cell r="A45" t="str">
            <v xml:space="preserve">  External (net)</v>
          </cell>
          <cell r="G45">
            <v>186.7</v>
          </cell>
          <cell r="H45">
            <v>75.5</v>
          </cell>
          <cell r="I45">
            <v>39.6</v>
          </cell>
          <cell r="J45">
            <v>46.6</v>
          </cell>
          <cell r="K45">
            <v>50.3</v>
          </cell>
          <cell r="L45">
            <v>22.9</v>
          </cell>
          <cell r="M45">
            <v>17.100000000000001</v>
          </cell>
          <cell r="Q45">
            <v>64.452641749888869</v>
          </cell>
          <cell r="R45">
            <v>59.445137683993934</v>
          </cell>
          <cell r="S45">
            <v>60</v>
          </cell>
          <cell r="T45">
            <v>68</v>
          </cell>
          <cell r="U45">
            <v>76.097260461766751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</row>
        <row r="46">
          <cell r="A46" t="str">
            <v xml:space="preserve">    Projects</v>
          </cell>
          <cell r="G46">
            <v>44</v>
          </cell>
          <cell r="H46">
            <v>52</v>
          </cell>
          <cell r="I46">
            <v>59.6</v>
          </cell>
          <cell r="J46">
            <v>53.6</v>
          </cell>
          <cell r="K46">
            <v>89.6</v>
          </cell>
          <cell r="L46">
            <v>80.2</v>
          </cell>
          <cell r="M46">
            <v>41</v>
          </cell>
          <cell r="Q46">
            <v>97.5</v>
          </cell>
          <cell r="R46">
            <v>92.3</v>
          </cell>
          <cell r="S46">
            <v>100</v>
          </cell>
          <cell r="T46">
            <v>108</v>
          </cell>
          <cell r="U46">
            <v>115.56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</row>
        <row r="47">
          <cell r="A47" t="str">
            <v xml:space="preserve">    Loans</v>
          </cell>
          <cell r="G47">
            <v>36.9</v>
          </cell>
          <cell r="H47">
            <v>29.6</v>
          </cell>
          <cell r="I47">
            <v>23.5</v>
          </cell>
          <cell r="J47">
            <v>47.8</v>
          </cell>
          <cell r="K47">
            <v>19.100000000000001</v>
          </cell>
          <cell r="L47">
            <v>0</v>
          </cell>
          <cell r="M47">
            <v>37.1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</row>
        <row r="48">
          <cell r="A48" t="str">
            <v xml:space="preserve"> Amortization</v>
          </cell>
          <cell r="G48">
            <v>-83.1</v>
          </cell>
          <cell r="H48">
            <v>-73.099999999999994</v>
          </cell>
          <cell r="I48">
            <v>-72.7</v>
          </cell>
          <cell r="J48">
            <v>-72</v>
          </cell>
          <cell r="K48">
            <v>-58.4</v>
          </cell>
          <cell r="L48">
            <v>-57.3</v>
          </cell>
          <cell r="M48">
            <v>-65.2</v>
          </cell>
          <cell r="Q48">
            <v>-62.1</v>
          </cell>
          <cell r="R48">
            <v>-59</v>
          </cell>
          <cell r="S48">
            <v>-60</v>
          </cell>
          <cell r="T48">
            <v>-60</v>
          </cell>
          <cell r="U48">
            <v>-64.2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</row>
        <row r="49">
          <cell r="A49" t="str">
            <v xml:space="preserve"> Debt relief</v>
          </cell>
          <cell r="G49">
            <v>188.9</v>
          </cell>
          <cell r="H49">
            <v>67</v>
          </cell>
          <cell r="I49">
            <v>29.2</v>
          </cell>
          <cell r="J49">
            <v>17.2</v>
          </cell>
          <cell r="K49">
            <v>0</v>
          </cell>
          <cell r="L49">
            <v>0</v>
          </cell>
          <cell r="M49">
            <v>4.2</v>
          </cell>
          <cell r="Q49">
            <v>29.052641749888863</v>
          </cell>
          <cell r="R49">
            <v>26.145137683993941</v>
          </cell>
          <cell r="S49">
            <v>20</v>
          </cell>
          <cell r="T49">
            <v>20</v>
          </cell>
          <cell r="U49">
            <v>24.737260461766748</v>
          </cell>
          <cell r="V49">
            <v>25.951728828501661</v>
          </cell>
          <cell r="W49">
            <v>18.513024990537215</v>
          </cell>
          <cell r="X49">
            <v>8.9103468132612562</v>
          </cell>
          <cell r="Y49">
            <v>8.18047949803743</v>
          </cell>
          <cell r="Z49">
            <v>8.3790191626923587</v>
          </cell>
          <cell r="AA49">
            <v>8.5973499456871547</v>
          </cell>
          <cell r="AB49">
            <v>8.8132147964676744</v>
          </cell>
          <cell r="AC49">
            <v>10.007101703879055</v>
          </cell>
          <cell r="AD49">
            <v>10.50529304766142</v>
          </cell>
          <cell r="AE49">
            <v>10.902921211053657</v>
          </cell>
        </row>
        <row r="50">
          <cell r="A50" t="str">
            <v xml:space="preserve">     o/w PPTE hors FMI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3.1</v>
          </cell>
          <cell r="Q50">
            <v>21.7</v>
          </cell>
          <cell r="R50">
            <v>18.8</v>
          </cell>
          <cell r="S50">
            <v>15.598095501183529</v>
          </cell>
          <cell r="T50">
            <v>18.53511296264973</v>
          </cell>
          <cell r="U50">
            <v>24.737260461766748</v>
          </cell>
          <cell r="V50">
            <v>25.951728828501661</v>
          </cell>
          <cell r="W50">
            <v>18.513024990537215</v>
          </cell>
          <cell r="X50">
            <v>8.9103468132612562</v>
          </cell>
          <cell r="Y50">
            <v>8.18047949803743</v>
          </cell>
          <cell r="Z50">
            <v>8.3790191626923587</v>
          </cell>
          <cell r="AA50">
            <v>8.5973499456871547</v>
          </cell>
          <cell r="AB50">
            <v>8.8132147964676744</v>
          </cell>
          <cell r="AC50">
            <v>10.007101703879055</v>
          </cell>
          <cell r="AD50">
            <v>10.50529304766142</v>
          </cell>
          <cell r="AE50">
            <v>10.902921211053657</v>
          </cell>
        </row>
        <row r="51">
          <cell r="A51" t="str">
            <v xml:space="preserve">  Domestic (net)</v>
          </cell>
          <cell r="G51">
            <v>13.1</v>
          </cell>
          <cell r="H51">
            <v>-17.3</v>
          </cell>
          <cell r="I51">
            <v>-48.5</v>
          </cell>
          <cell r="J51">
            <v>-60.4</v>
          </cell>
          <cell r="K51">
            <v>-28.6</v>
          </cell>
          <cell r="L51">
            <v>18.600000000000001</v>
          </cell>
          <cell r="M51">
            <v>-21.1</v>
          </cell>
          <cell r="Q51">
            <v>-46.522000000000006</v>
          </cell>
          <cell r="R51">
            <v>-33.367999999999995</v>
          </cell>
          <cell r="S51">
            <v>-68.50200000000001</v>
          </cell>
          <cell r="T51">
            <v>-54.53</v>
          </cell>
          <cell r="U51">
            <v>-54.136099999999999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</row>
        <row r="52">
          <cell r="A52" t="str">
            <v xml:space="preserve">    Banking system (net)</v>
          </cell>
          <cell r="G52">
            <v>-46.9</v>
          </cell>
          <cell r="H52">
            <v>-2.9</v>
          </cell>
          <cell r="I52">
            <v>-21.5</v>
          </cell>
          <cell r="J52">
            <v>-148.30000000000001</v>
          </cell>
          <cell r="K52">
            <v>-6.2</v>
          </cell>
          <cell r="L52">
            <v>7.4</v>
          </cell>
          <cell r="M52">
            <v>-28.3</v>
          </cell>
          <cell r="Q52">
            <v>-38.222000000000001</v>
          </cell>
          <cell r="R52">
            <v>-25.367999999999999</v>
          </cell>
          <cell r="S52">
            <v>-61.802000000000007</v>
          </cell>
          <cell r="T52">
            <v>-47.83</v>
          </cell>
          <cell r="U52">
            <v>-46.967100000000002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</row>
        <row r="53">
          <cell r="A53" t="str">
            <v xml:space="preserve">       Central Bank</v>
          </cell>
          <cell r="G53">
            <v>-55.8</v>
          </cell>
          <cell r="H53">
            <v>-10.199999999999999</v>
          </cell>
          <cell r="I53">
            <v>-61.3</v>
          </cell>
          <cell r="J53">
            <v>-127.3</v>
          </cell>
          <cell r="K53">
            <v>6.8</v>
          </cell>
          <cell r="L53">
            <v>15.5</v>
          </cell>
          <cell r="M53">
            <v>26.8</v>
          </cell>
          <cell r="Q53">
            <v>-35.799999999999997</v>
          </cell>
          <cell r="R53">
            <v>-34.4</v>
          </cell>
          <cell r="S53">
            <v>-30.8</v>
          </cell>
          <cell r="T53">
            <v>-28.4</v>
          </cell>
          <cell r="U53">
            <v>-26.177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</row>
        <row r="54">
          <cell r="A54" t="str">
            <v xml:space="preserve">       Commercial Banks</v>
          </cell>
          <cell r="G54">
            <v>8</v>
          </cell>
          <cell r="H54">
            <v>7.2</v>
          </cell>
          <cell r="I54">
            <v>41</v>
          </cell>
          <cell r="J54">
            <v>-21.2</v>
          </cell>
          <cell r="K54">
            <v>-14.2</v>
          </cell>
          <cell r="L54">
            <v>-8.1</v>
          </cell>
          <cell r="M54">
            <v>-55.3</v>
          </cell>
          <cell r="Q54">
            <v>-2.4219999999999988</v>
          </cell>
          <cell r="R54">
            <v>9.032</v>
          </cell>
          <cell r="S54">
            <v>-31.002000000000002</v>
          </cell>
          <cell r="T54">
            <v>-19.43</v>
          </cell>
          <cell r="U54">
            <v>-20.790100000000002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</row>
        <row r="55">
          <cell r="A55" t="str">
            <v xml:space="preserve">    Non Banking system </v>
          </cell>
          <cell r="G55">
            <v>60</v>
          </cell>
          <cell r="H55">
            <v>-14.4</v>
          </cell>
          <cell r="I55">
            <v>-27</v>
          </cell>
          <cell r="J55">
            <v>87.9</v>
          </cell>
          <cell r="K55">
            <v>-22.4</v>
          </cell>
          <cell r="L55">
            <v>11.2</v>
          </cell>
          <cell r="M55">
            <v>7.2</v>
          </cell>
          <cell r="Q55">
            <v>-8.3000000000000007</v>
          </cell>
          <cell r="R55">
            <v>-8</v>
          </cell>
          <cell r="S55">
            <v>-6.7</v>
          </cell>
          <cell r="T55">
            <v>-6.7</v>
          </cell>
          <cell r="U55">
            <v>-7.1689999999999996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 xml:space="preserve">        of which: diversiture receipts</v>
          </cell>
          <cell r="G56">
            <v>0</v>
          </cell>
          <cell r="H56">
            <v>0</v>
          </cell>
          <cell r="I56">
            <v>0</v>
          </cell>
          <cell r="J56">
            <v>93.4</v>
          </cell>
          <cell r="K56">
            <v>30.9</v>
          </cell>
          <cell r="L56">
            <v>40.700000000000003</v>
          </cell>
          <cell r="M56">
            <v>2.9</v>
          </cell>
          <cell r="Q56">
            <v>1.1000000000000001</v>
          </cell>
          <cell r="R56">
            <v>1.1000000000000001</v>
          </cell>
          <cell r="S56">
            <v>1.1000000000000001</v>
          </cell>
          <cell r="T56">
            <v>1.1000000000000001</v>
          </cell>
          <cell r="U56">
            <v>1.1770000000000003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 xml:space="preserve"> Error and omissions</v>
          </cell>
          <cell r="G57">
            <v>0.2420000000000968</v>
          </cell>
          <cell r="H57">
            <v>1.2000000000000561</v>
          </cell>
          <cell r="I57">
            <v>10.7</v>
          </cell>
          <cell r="J57">
            <v>-2.4000000000000341</v>
          </cell>
          <cell r="K57">
            <v>-10.300000000000061</v>
          </cell>
          <cell r="L57">
            <v>-2.5719000000094638E-2</v>
          </cell>
          <cell r="M57">
            <v>0.80999999999995254</v>
          </cell>
          <cell r="Q57">
            <v>-0.04</v>
          </cell>
          <cell r="R57">
            <v>-0.04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</row>
        <row r="58">
          <cell r="A58" t="str">
            <v>Remaining financing gap (+)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Q58">
            <v>32.327318656566199</v>
          </cell>
          <cell r="R58">
            <v>12.559923386224789</v>
          </cell>
          <cell r="S58">
            <v>15.977343347104636</v>
          </cell>
          <cell r="T58">
            <v>-0.11020763874873296</v>
          </cell>
          <cell r="U58">
            <v>-5.6900813784835691E-2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60">
          <cell r="A60" t="str">
            <v>Domestically financed education spending</v>
          </cell>
          <cell r="J60">
            <v>89.5</v>
          </cell>
          <cell r="K60">
            <v>95.2</v>
          </cell>
          <cell r="L60">
            <v>103.65</v>
          </cell>
          <cell r="M60">
            <v>112.60666666666667</v>
          </cell>
        </row>
        <row r="61">
          <cell r="A61" t="str">
            <v>Domestically financed health spending</v>
          </cell>
          <cell r="J61">
            <v>19.63</v>
          </cell>
          <cell r="K61">
            <v>21.9</v>
          </cell>
          <cell r="L61">
            <v>27.558</v>
          </cell>
          <cell r="M61">
            <v>33.520000000000003</v>
          </cell>
        </row>
        <row r="62">
          <cell r="A62" t="str">
            <v>Defense expenditures</v>
          </cell>
          <cell r="J62">
            <v>40.200000000000003</v>
          </cell>
          <cell r="K62">
            <v>44.3</v>
          </cell>
          <cell r="L62">
            <v>48.2</v>
          </cell>
          <cell r="M62">
            <v>44.4</v>
          </cell>
        </row>
        <row r="64">
          <cell r="B64" t="str">
            <v>Tableau des financements programes</v>
          </cell>
        </row>
        <row r="65">
          <cell r="B65" t="str">
            <v xml:space="preserve">  Dons</v>
          </cell>
        </row>
        <row r="66">
          <cell r="B66" t="str">
            <v xml:space="preserve">  Prêts (y compris FMI)</v>
          </cell>
        </row>
        <row r="68">
          <cell r="B68" t="str">
            <v>For Consistency Checks:</v>
          </cell>
        </row>
        <row r="69">
          <cell r="B69" t="str">
            <v>External non-IMF interest</v>
          </cell>
        </row>
        <row r="70">
          <cell r="B70" t="str">
            <v>External non-IMF amortization</v>
          </cell>
        </row>
        <row r="71">
          <cell r="B71" t="str">
            <v>IMF interest</v>
          </cell>
        </row>
        <row r="72">
          <cell r="B72" t="str">
            <v>IMF purchases</v>
          </cell>
        </row>
        <row r="73">
          <cell r="B73" t="str">
            <v>IMF repurchases</v>
          </cell>
        </row>
        <row r="74">
          <cell r="B74" t="str">
            <v>Variation des arrieres exterieurs</v>
          </cell>
        </row>
        <row r="75">
          <cell r="B75" t="str">
            <v>Variation des arrieres interieurs</v>
          </cell>
        </row>
        <row r="76">
          <cell r="B76" t="str">
            <v xml:space="preserve">Financing of the remaining  gap </v>
          </cell>
        </row>
        <row r="77">
          <cell r="B77" t="str">
            <v>IMF</v>
          </cell>
        </row>
        <row r="78">
          <cell r="B78" t="str">
            <v>Other multilaterals</v>
          </cell>
        </row>
        <row r="79">
          <cell r="B79" t="str">
            <v>Bilateral - Non Paris Club</v>
          </cell>
        </row>
        <row r="80">
          <cell r="B80" t="str">
            <v>Bilateral -Paris Club</v>
          </cell>
        </row>
        <row r="81">
          <cell r="B81" t="str">
            <v>Others</v>
          </cell>
        </row>
        <row r="83">
          <cell r="B83" t="str">
            <v xml:space="preserve">  Allégements de dette extérieure</v>
          </cell>
        </row>
        <row r="85">
          <cell r="B85" t="str">
            <v xml:space="preserve">    Système bancaire </v>
          </cell>
        </row>
        <row r="86">
          <cell r="B86" t="str">
            <v xml:space="preserve">     BEAC</v>
          </cell>
        </row>
        <row r="87">
          <cell r="B87" t="str">
            <v xml:space="preserve">        of which FMI (net) </v>
          </cell>
        </row>
        <row r="88">
          <cell r="B88" t="str">
            <v xml:space="preserve">      Banques commerciales</v>
          </cell>
        </row>
        <row r="90">
          <cell r="B90" t="str">
            <v xml:space="preserve">    Non-bancaire</v>
          </cell>
        </row>
        <row r="93">
          <cell r="B93" t="str">
            <v>Military expenditure</v>
          </cell>
        </row>
        <row r="94">
          <cell r="B94" t="str">
            <v>Domestic financing</v>
          </cell>
        </row>
        <row r="95">
          <cell r="B95" t="str">
            <v>Principal repayments</v>
          </cell>
        </row>
        <row r="96">
          <cell r="B96" t="str">
            <v>Bond issues and securitization</v>
          </cell>
        </row>
        <row r="97">
          <cell r="B97" t="str">
            <v>Privatization proceeds</v>
          </cell>
        </row>
        <row r="98">
          <cell r="B98" t="str">
            <v>Restructuration expenditure</v>
          </cell>
        </row>
        <row r="99">
          <cell r="B99" t="str">
            <v>Net Changes in arrears</v>
          </cell>
        </row>
        <row r="101">
          <cell r="B101" t="str">
            <v>Cash payments (-)</v>
          </cell>
        </row>
        <row r="102">
          <cell r="B102" t="str">
            <v>Bond issues and cancellations</v>
          </cell>
        </row>
        <row r="103">
          <cell r="B103" t="str">
            <v>Accumulation</v>
          </cell>
        </row>
      </sheetData>
      <sheetData sheetId="11" refreshError="1">
        <row r="13">
          <cell r="A13" t="str">
            <v>CFAF/SDR (average)</v>
          </cell>
          <cell r="B13" t="str">
            <v xml:space="preserve">  CFAF/DTS (moyenne)</v>
          </cell>
          <cell r="C13">
            <v>369.40915200000001</v>
          </cell>
          <cell r="D13">
            <v>385.97606100000007</v>
          </cell>
          <cell r="E13">
            <v>372.78939600000001</v>
          </cell>
          <cell r="F13">
            <v>395.37630799999999</v>
          </cell>
          <cell r="G13">
            <v>794.87983999999983</v>
          </cell>
          <cell r="H13">
            <v>757.10974499999998</v>
          </cell>
          <cell r="I13">
            <v>742.65129585501904</v>
          </cell>
          <cell r="J13">
            <v>803.1712</v>
          </cell>
          <cell r="K13">
            <v>795.56520000000012</v>
          </cell>
          <cell r="L13">
            <v>840.75127724128231</v>
          </cell>
          <cell r="M13">
            <v>936.50206772522927</v>
          </cell>
          <cell r="Q13">
            <v>870.13511833004304</v>
          </cell>
          <cell r="R13">
            <v>869.24706319454924</v>
          </cell>
          <cell r="S13">
            <v>868.22573941153257</v>
          </cell>
          <cell r="T13">
            <v>866.79706352086976</v>
          </cell>
          <cell r="U13">
            <v>865.51968621250865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4">
          <cell r="A14" t="str">
            <v>CFAF/SDR (e.o.p.)</v>
          </cell>
          <cell r="B14" t="str">
            <v xml:space="preserve">  CFAF/DTS (fin de période)</v>
          </cell>
          <cell r="C14">
            <v>364.85141500000003</v>
          </cell>
          <cell r="D14">
            <v>370.47359999999998</v>
          </cell>
          <cell r="E14">
            <v>387.76773000000003</v>
          </cell>
          <cell r="F14">
            <v>404.90294</v>
          </cell>
          <cell r="G14">
            <v>780.43581000000006</v>
          </cell>
          <cell r="H14">
            <v>728.38010000000008</v>
          </cell>
          <cell r="I14">
            <v>758.81149200000004</v>
          </cell>
          <cell r="J14">
            <v>817.97446000000002</v>
          </cell>
          <cell r="K14">
            <v>762.60424168595796</v>
          </cell>
          <cell r="L14">
            <v>896.18309752251184</v>
          </cell>
          <cell r="M14">
            <v>918.49110032946908</v>
          </cell>
          <cell r="Q14">
            <v>880.65967131274158</v>
          </cell>
          <cell r="R14">
            <v>879.74920152014727</v>
          </cell>
          <cell r="S14">
            <v>878.46119272069927</v>
          </cell>
          <cell r="T14">
            <v>877.07819842048821</v>
          </cell>
          <cell r="U14">
            <v>875.81366998332169</v>
          </cell>
          <cell r="V14">
            <v>865.04660578926382</v>
          </cell>
          <cell r="W14">
            <v>865.04660578926382</v>
          </cell>
          <cell r="X14">
            <v>865.04660578926382</v>
          </cell>
          <cell r="Y14">
            <v>865.04660578926382</v>
          </cell>
          <cell r="Z14">
            <v>865.04660578926382</v>
          </cell>
          <cell r="AA14">
            <v>865.04660578926382</v>
          </cell>
          <cell r="AB14">
            <v>865.04660578926382</v>
          </cell>
          <cell r="AC14">
            <v>865.04660578926382</v>
          </cell>
          <cell r="AD14">
            <v>865.04660578926382</v>
          </cell>
          <cell r="AE14">
            <v>865.04660578926382</v>
          </cell>
        </row>
        <row r="16">
          <cell r="A16" t="str">
            <v>National account data</v>
          </cell>
          <cell r="B16" t="str">
            <v>PIB nominal</v>
          </cell>
        </row>
        <row r="17">
          <cell r="A17" t="str">
            <v>Nominal GDP</v>
          </cell>
          <cell r="B17" t="str">
            <v xml:space="preserve">  (Taux de croissance)</v>
          </cell>
          <cell r="C17">
            <v>1551.5</v>
          </cell>
          <cell r="D17">
            <v>1551.5</v>
          </cell>
          <cell r="E17">
            <v>1595.5</v>
          </cell>
          <cell r="F17">
            <v>1537.8</v>
          </cell>
          <cell r="G17">
            <v>2022.3</v>
          </cell>
          <cell r="H17">
            <v>2233.96</v>
          </cell>
          <cell r="I17">
            <v>2371.8000000000002</v>
          </cell>
          <cell r="J17">
            <v>2553.1968137343379</v>
          </cell>
          <cell r="K17">
            <v>2746.027633432393</v>
          </cell>
          <cell r="L17">
            <v>2924.9753651864348</v>
          </cell>
          <cell r="M17">
            <v>3113.9978938172867</v>
          </cell>
          <cell r="Q17">
            <v>4188.4106318049153</v>
          </cell>
          <cell r="R17">
            <v>4519.6222577082463</v>
          </cell>
          <cell r="S17">
            <v>4886.6155850341565</v>
          </cell>
          <cell r="T17">
            <v>5283.4087705389311</v>
          </cell>
          <cell r="U17">
            <v>5684.4194962228357</v>
          </cell>
          <cell r="V17">
            <v>6115.8669359861487</v>
          </cell>
          <cell r="W17">
            <v>6580.0612364274966</v>
          </cell>
          <cell r="X17">
            <v>7079.4878842723438</v>
          </cell>
          <cell r="Y17">
            <v>7616.8210146886149</v>
          </cell>
          <cell r="Z17">
            <v>8194.9377297034807</v>
          </cell>
          <cell r="AA17">
            <v>8816.9335033879743</v>
          </cell>
          <cell r="AB17">
            <v>9486.1387562951204</v>
          </cell>
          <cell r="AC17">
            <v>10206.136687897921</v>
          </cell>
          <cell r="AD17">
            <v>10980.782462509373</v>
          </cell>
          <cell r="AE17">
            <v>11814.223851413833</v>
          </cell>
        </row>
        <row r="18">
          <cell r="A18" t="str">
            <v>Real GDP (base=?)</v>
          </cell>
          <cell r="B18" t="str">
            <v>PIB nominal du secteur secondaire</v>
          </cell>
          <cell r="C18">
            <v>1487.7286000000001</v>
          </cell>
          <cell r="D18">
            <v>1481.7649068000001</v>
          </cell>
          <cell r="E18">
            <v>1514.5629595507999</v>
          </cell>
          <cell r="F18">
            <v>1480.9840000000002</v>
          </cell>
          <cell r="G18">
            <v>1523.5157948827934</v>
          </cell>
          <cell r="H18">
            <v>1602.1630078826258</v>
          </cell>
          <cell r="I18">
            <v>1684.5316336756064</v>
          </cell>
          <cell r="J18">
            <v>1769.505111150236</v>
          </cell>
          <cell r="K18">
            <v>1871.1170717677608</v>
          </cell>
          <cell r="L18">
            <v>1964.67</v>
          </cell>
          <cell r="M18">
            <v>2074.44</v>
          </cell>
          <cell r="Q18">
            <v>2522.894317806888</v>
          </cell>
          <cell r="R18">
            <v>2670.0349757263898</v>
          </cell>
          <cell r="S18">
            <v>2830.2370742699732</v>
          </cell>
          <cell r="T18">
            <v>3000.0512987261718</v>
          </cell>
          <cell r="U18">
            <v>3180.0543766497422</v>
          </cell>
          <cell r="V18">
            <v>3370.8576392487266</v>
          </cell>
          <cell r="W18">
            <v>3573.1090976036503</v>
          </cell>
          <cell r="X18">
            <v>3787.4956434598694</v>
          </cell>
          <cell r="Y18">
            <v>4014.7453820674618</v>
          </cell>
          <cell r="Z18">
            <v>4255.6301049915101</v>
          </cell>
          <cell r="AA18">
            <v>4510.9679112910007</v>
          </cell>
          <cell r="AB18">
            <v>4781.6259859684615</v>
          </cell>
          <cell r="AC18">
            <v>5068.5235451265698</v>
          </cell>
          <cell r="AD18">
            <v>5372.6349578341642</v>
          </cell>
          <cell r="AE18">
            <v>5694.9930553042141</v>
          </cell>
        </row>
        <row r="19">
          <cell r="A19" t="str">
            <v>CPI annual average change</v>
          </cell>
          <cell r="B19" t="str">
            <v xml:space="preserve">  (Taux de croissance)</v>
          </cell>
          <cell r="C19">
            <v>0.32509863018337359</v>
          </cell>
          <cell r="D19">
            <v>-1.7535569019932362</v>
          </cell>
          <cell r="E19">
            <v>-6.8714354428678348E-3</v>
          </cell>
          <cell r="F19">
            <v>-0.7438840021989801</v>
          </cell>
          <cell r="G19">
            <v>32.103851146689742</v>
          </cell>
          <cell r="H19">
            <v>8.0762024553541867</v>
          </cell>
          <cell r="I19">
            <v>2.7567980409034298</v>
          </cell>
          <cell r="J19">
            <v>1.7531647809723605</v>
          </cell>
          <cell r="K19">
            <v>-16.349916510609518</v>
          </cell>
          <cell r="L19">
            <v>0.81103000811031389</v>
          </cell>
          <cell r="M19">
            <v>0.74818986323408332</v>
          </cell>
          <cell r="Q19">
            <v>1.7999999999999794</v>
          </cell>
          <cell r="R19">
            <v>2</v>
          </cell>
          <cell r="S19">
            <v>2</v>
          </cell>
          <cell r="T19">
            <v>2</v>
          </cell>
          <cell r="U19">
            <v>1.5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Nominal Consumption</v>
          </cell>
          <cell r="C20">
            <v>1428.7</v>
          </cell>
          <cell r="D20">
            <v>1459.6</v>
          </cell>
          <cell r="E20">
            <v>1477.1415462506004</v>
          </cell>
          <cell r="F20">
            <v>1452.5288306398995</v>
          </cell>
          <cell r="G20">
            <v>1783.7135056177813</v>
          </cell>
          <cell r="H20">
            <v>1986.6730564068939</v>
          </cell>
          <cell r="I20">
            <v>2082.1795560882028</v>
          </cell>
          <cell r="J20">
            <v>2319.5723445343383</v>
          </cell>
          <cell r="K20">
            <v>2447.7653390323931</v>
          </cell>
          <cell r="L20">
            <v>2567.3576355864343</v>
          </cell>
          <cell r="M20">
            <v>2846.934587617287</v>
          </cell>
          <cell r="Q20">
            <v>3714.7456030506855</v>
          </cell>
          <cell r="R20">
            <v>3996.6150813755603</v>
          </cell>
          <cell r="S20">
            <v>4280.0208012830517</v>
          </cell>
          <cell r="T20">
            <v>4596.178063017056</v>
          </cell>
          <cell r="U20">
            <v>4946.5907058422545</v>
          </cell>
          <cell r="V20">
            <v>4788.7238108771544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 xml:space="preserve">   Government</v>
          </cell>
          <cell r="C21">
            <v>1200.8</v>
          </cell>
          <cell r="D21">
            <v>1249.7</v>
          </cell>
          <cell r="E21">
            <v>1232.2415462506003</v>
          </cell>
          <cell r="F21">
            <v>1225.7288306398996</v>
          </cell>
          <cell r="G21">
            <v>1525.3095056177813</v>
          </cell>
          <cell r="H21">
            <v>1710.5700564068939</v>
          </cell>
          <cell r="I21">
            <v>1795.7575560882028</v>
          </cell>
          <cell r="J21">
            <v>2053.2723445343381</v>
          </cell>
          <cell r="K21">
            <v>2164.1653390323931</v>
          </cell>
          <cell r="L21">
            <v>2247.5576355864346</v>
          </cell>
          <cell r="M21">
            <v>2467.2345876172867</v>
          </cell>
          <cell r="Q21">
            <v>3204.3384426132134</v>
          </cell>
          <cell r="R21">
            <v>3439.0653779545619</v>
          </cell>
          <cell r="S21">
            <v>3698.7682610080519</v>
          </cell>
          <cell r="T21">
            <v>3967.0095751798058</v>
          </cell>
          <cell r="U21">
            <v>4273.3804238563971</v>
          </cell>
          <cell r="V21">
            <v>4788.7238108771544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Private</v>
          </cell>
          <cell r="C22">
            <v>227.9</v>
          </cell>
          <cell r="D22">
            <v>209.9</v>
          </cell>
          <cell r="E22">
            <v>244.9</v>
          </cell>
          <cell r="F22">
            <v>226.8</v>
          </cell>
          <cell r="G22">
            <v>258.404</v>
          </cell>
          <cell r="H22">
            <v>276.10300000000001</v>
          </cell>
          <cell r="I22">
            <v>286.42200000000003</v>
          </cell>
          <cell r="J22">
            <v>266.3</v>
          </cell>
          <cell r="K22">
            <v>283.60000000000002</v>
          </cell>
          <cell r="L22">
            <v>319.8</v>
          </cell>
          <cell r="M22">
            <v>379.7</v>
          </cell>
          <cell r="Q22">
            <v>510.40716043747221</v>
          </cell>
          <cell r="R22">
            <v>557.54970342099853</v>
          </cell>
          <cell r="S22">
            <v>581.252540275</v>
          </cell>
          <cell r="T22">
            <v>629.16848783725015</v>
          </cell>
          <cell r="U22">
            <v>673.21028198585759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B23" t="str">
            <v>PIB réel (base 1990)</v>
          </cell>
        </row>
        <row r="24">
          <cell r="A24" t="str">
            <v>Balance of payments</v>
          </cell>
          <cell r="B24" t="str">
            <v xml:space="preserve">  (Taux de croissance)</v>
          </cell>
        </row>
        <row r="25">
          <cell r="A25" t="str">
            <v>Exports of goods (f.o.b. value)</v>
          </cell>
          <cell r="E25">
            <v>219.06836015355634</v>
          </cell>
          <cell r="F25">
            <v>200.29449638575028</v>
          </cell>
          <cell r="G25">
            <v>439.14000650348657</v>
          </cell>
          <cell r="H25">
            <v>483.37428907450271</v>
          </cell>
          <cell r="I25">
            <v>505.41069198627775</v>
          </cell>
          <cell r="J25">
            <v>527.95408599999996</v>
          </cell>
          <cell r="K25">
            <v>582.90395599999999</v>
          </cell>
          <cell r="L25">
            <v>644.71106400000008</v>
          </cell>
          <cell r="M25">
            <v>654.80918999999994</v>
          </cell>
          <cell r="Q25">
            <v>840.69477223889089</v>
          </cell>
          <cell r="R25">
            <v>893.46477342644175</v>
          </cell>
          <cell r="S25">
            <v>950.2037495436897</v>
          </cell>
          <cell r="T25">
            <v>1012.8349082218685</v>
          </cell>
          <cell r="U25">
            <v>1084.6527465666231</v>
          </cell>
          <cell r="V25">
            <v>1108.8606247715006</v>
          </cell>
          <cell r="W25">
            <v>1169.6127459783017</v>
          </cell>
          <cell r="X25">
            <v>1234.386929957062</v>
          </cell>
          <cell r="Y25">
            <v>1303.4721588215184</v>
          </cell>
          <cell r="Z25">
            <v>1377.1791724670588</v>
          </cell>
          <cell r="AA25">
            <v>1455.8421477328304</v>
          </cell>
          <cell r="AB25">
            <v>1539.8205087943304</v>
          </cell>
          <cell r="AC25">
            <v>1629.5008791074472</v>
          </cell>
          <cell r="AD25">
            <v>1725.2991860392294</v>
          </cell>
          <cell r="AE25">
            <v>1827.6629301992698</v>
          </cell>
        </row>
        <row r="26">
          <cell r="A26" t="str">
            <v>Imports of goods (f.o.b. value)</v>
          </cell>
          <cell r="E26">
            <v>-315.48874000415685</v>
          </cell>
          <cell r="F26">
            <v>-307.66856743976035</v>
          </cell>
          <cell r="G26">
            <v>-567.44645066671569</v>
          </cell>
          <cell r="H26">
            <v>-607.18006402362903</v>
          </cell>
          <cell r="I26">
            <v>-646.64024807448004</v>
          </cell>
          <cell r="J26">
            <v>-686.40361680000012</v>
          </cell>
          <cell r="K26">
            <v>-755.5416616</v>
          </cell>
          <cell r="L26">
            <v>-845.29333440000005</v>
          </cell>
          <cell r="M26">
            <v>-951.5187527999999</v>
          </cell>
          <cell r="Q26">
            <v>-1227.1407639274828</v>
          </cell>
          <cell r="R26">
            <v>-1305.3645677372358</v>
          </cell>
          <cell r="S26">
            <v>-1372.3881072800486</v>
          </cell>
          <cell r="T26">
            <v>-1455.8792352934577</v>
          </cell>
          <cell r="U26">
            <v>-1560.8002949188879</v>
          </cell>
          <cell r="V26">
            <v>-1673.4286869706575</v>
          </cell>
          <cell r="W26">
            <v>-1812.736621240143</v>
          </cell>
          <cell r="X26">
            <v>-1946.9811350727209</v>
          </cell>
          <cell r="Y26">
            <v>-2091.8301375989563</v>
          </cell>
          <cell r="Z26">
            <v>-2248.1558785900461</v>
          </cell>
          <cell r="AA26">
            <v>-2416.9042375544241</v>
          </cell>
          <cell r="AB26">
            <v>-2599.1010508102818</v>
          </cell>
          <cell r="AC26">
            <v>-2795.8589895220061</v>
          </cell>
          <cell r="AD26">
            <v>-3008.3850371911417</v>
          </cell>
          <cell r="AE26">
            <v>-3237.9886193982843</v>
          </cell>
        </row>
        <row r="27">
          <cell r="A27" t="str">
            <v>Imports of goods (c.i.f. value)</v>
          </cell>
          <cell r="E27">
            <v>-315.48874000415685</v>
          </cell>
          <cell r="F27">
            <v>-307.66856743976035</v>
          </cell>
          <cell r="G27">
            <v>-567.44645066671569</v>
          </cell>
          <cell r="H27">
            <v>-607.18006402362903</v>
          </cell>
          <cell r="I27">
            <v>-646.64024807448004</v>
          </cell>
          <cell r="J27">
            <v>-686.40361680000012</v>
          </cell>
          <cell r="K27">
            <v>-755.5416616</v>
          </cell>
          <cell r="L27">
            <v>-845.29333440000005</v>
          </cell>
          <cell r="M27">
            <v>-951.5187527999999</v>
          </cell>
          <cell r="Q27">
            <v>-1227.1407639274828</v>
          </cell>
          <cell r="R27">
            <v>-1305.3645677372358</v>
          </cell>
          <cell r="S27">
            <v>-1372.3881072800486</v>
          </cell>
          <cell r="T27">
            <v>-1455.8792352934577</v>
          </cell>
          <cell r="U27">
            <v>-1560.8002949188879</v>
          </cell>
          <cell r="V27">
            <v>-1673.4286869706575</v>
          </cell>
          <cell r="W27">
            <v>-1812.736621240143</v>
          </cell>
          <cell r="X27">
            <v>-1946.9811350727209</v>
          </cell>
          <cell r="Y27">
            <v>-2091.8301375989563</v>
          </cell>
          <cell r="Z27">
            <v>-2248.1558785900461</v>
          </cell>
          <cell r="AA27">
            <v>-2416.9042375544241</v>
          </cell>
          <cell r="AB27">
            <v>-2599.1010508102818</v>
          </cell>
          <cell r="AC27">
            <v>-2795.8589895220061</v>
          </cell>
          <cell r="AD27">
            <v>-3008.3850371911417</v>
          </cell>
          <cell r="AE27">
            <v>-3237.9886193982843</v>
          </cell>
        </row>
        <row r="28">
          <cell r="A28" t="str">
            <v xml:space="preserve">  Petroleum products cif</v>
          </cell>
          <cell r="B28" t="str">
            <v xml:space="preserve">     Exports, f.o.b.</v>
          </cell>
          <cell r="E28">
            <v>-34.973672800000003</v>
          </cell>
          <cell r="F28">
            <v>-30.798011199999998</v>
          </cell>
          <cell r="G28">
            <v>-69.429404000000005</v>
          </cell>
          <cell r="H28">
            <v>-60.647663999999999</v>
          </cell>
          <cell r="I28">
            <v>-79.373819994479987</v>
          </cell>
          <cell r="J28">
            <v>-98.023983199999989</v>
          </cell>
          <cell r="K28">
            <v>-80.836544799999984</v>
          </cell>
          <cell r="L28">
            <v>-112.70719982137511</v>
          </cell>
          <cell r="M28">
            <v>-213.3991288</v>
          </cell>
          <cell r="Q28">
            <v>-175.44422007856005</v>
          </cell>
          <cell r="R28">
            <v>-179.73409025827226</v>
          </cell>
          <cell r="S28">
            <v>-179.81668407858012</v>
          </cell>
          <cell r="T28">
            <v>-188.51741006141066</v>
          </cell>
          <cell r="U28">
            <v>-191.75199143453446</v>
          </cell>
          <cell r="V28">
            <v>-205.67702105251038</v>
          </cell>
          <cell r="W28">
            <v>-220.61328632134371</v>
          </cell>
          <cell r="X28">
            <v>-236.63422317399966</v>
          </cell>
          <cell r="Y28">
            <v>-253.81860046089562</v>
          </cell>
          <cell r="Z28">
            <v>-272.25090722636583</v>
          </cell>
          <cell r="AA28">
            <v>-292.02176810914449</v>
          </cell>
          <cell r="AB28">
            <v>-313.22838890923055</v>
          </cell>
          <cell r="AC28">
            <v>-335.97503451181893</v>
          </cell>
          <cell r="AD28">
            <v>-360.37354151806721</v>
          </cell>
          <cell r="AE28">
            <v>-386.54386810310933</v>
          </cell>
        </row>
        <row r="29">
          <cell r="A29" t="str">
            <v>Imports (volume, 1995=100)</v>
          </cell>
          <cell r="B29" t="str">
            <v>Importations (valeurs)</v>
          </cell>
          <cell r="E29">
            <v>109.35800365491733</v>
          </cell>
          <cell r="F29">
            <v>105.3648021264766</v>
          </cell>
          <cell r="G29">
            <v>95.502368898250538</v>
          </cell>
          <cell r="H29">
            <v>100</v>
          </cell>
          <cell r="I29">
            <v>102.98461030786443</v>
          </cell>
          <cell r="J29">
            <v>103.96267632415956</v>
          </cell>
          <cell r="K29">
            <v>120.86636260015089</v>
          </cell>
          <cell r="L29">
            <v>132.91957948652333</v>
          </cell>
          <cell r="M29">
            <v>135.67527586958332</v>
          </cell>
          <cell r="Q29">
            <v>180.54098104954406</v>
          </cell>
          <cell r="R29">
            <v>189.92257035502104</v>
          </cell>
          <cell r="S29">
            <v>197.88174816317456</v>
          </cell>
          <cell r="T29">
            <v>206.76112288591582</v>
          </cell>
          <cell r="U29">
            <v>218.13801582808912</v>
          </cell>
          <cell r="V29">
            <v>230.06796017835973</v>
          </cell>
          <cell r="W29">
            <v>245.15486769657332</v>
          </cell>
          <cell r="X29">
            <v>259.01572896562675</v>
          </cell>
          <cell r="Y29">
            <v>273.74472607242575</v>
          </cell>
          <cell r="Z29">
            <v>289.39940411147791</v>
          </cell>
          <cell r="AA29">
            <v>306.04125421196545</v>
          </cell>
          <cell r="AB29">
            <v>323.73599045991534</v>
          </cell>
          <cell r="AC29">
            <v>342.55384660016756</v>
          </cell>
          <cell r="AD29">
            <v>362.56989395139129</v>
          </cell>
          <cell r="AE29">
            <v>383.86438207250319</v>
          </cell>
        </row>
        <row r="30">
          <cell r="A30" t="str">
            <v xml:space="preserve">  Petroleum products</v>
          </cell>
          <cell r="B30" t="str">
            <v xml:space="preserve">  Produits pétroliers</v>
          </cell>
          <cell r="E30">
            <v>103.99548447570872</v>
          </cell>
          <cell r="F30">
            <v>94.505338243530673</v>
          </cell>
          <cell r="G30">
            <v>118.79700164543847</v>
          </cell>
          <cell r="H30">
            <v>100</v>
          </cell>
          <cell r="I30">
            <v>108.86954545850274</v>
          </cell>
          <cell r="J30">
            <v>118.91760909373193</v>
          </cell>
          <cell r="K30">
            <v>133.69567803963562</v>
          </cell>
          <cell r="L30">
            <v>148.14814169924168</v>
          </cell>
          <cell r="M30">
            <v>151.56339871557128</v>
          </cell>
          <cell r="Q30">
            <v>181.7598055944909</v>
          </cell>
          <cell r="R30">
            <v>190.84779587421536</v>
          </cell>
          <cell r="S30">
            <v>200.39018566792618</v>
          </cell>
          <cell r="T30">
            <v>210.40969495132251</v>
          </cell>
          <cell r="U30">
            <v>224.77800725665853</v>
          </cell>
          <cell r="V30">
            <v>238.71424370657138</v>
          </cell>
          <cell r="W30">
            <v>253.5145268163788</v>
          </cell>
          <cell r="X30">
            <v>269.23242747899423</v>
          </cell>
          <cell r="Y30">
            <v>285.924837982692</v>
          </cell>
          <cell r="Z30">
            <v>303.65217793761889</v>
          </cell>
          <cell r="AA30">
            <v>322.47861296975128</v>
          </cell>
          <cell r="AB30">
            <v>342.4722869738759</v>
          </cell>
          <cell r="AC30">
            <v>363.70556876625619</v>
          </cell>
          <cell r="AD30">
            <v>386.25531402976412</v>
          </cell>
          <cell r="AE30">
            <v>410.20314349960955</v>
          </cell>
        </row>
        <row r="31">
          <cell r="A31" t="str">
            <v xml:space="preserve">  PIP</v>
          </cell>
          <cell r="B31" t="str">
            <v xml:space="preserve">  PIP</v>
          </cell>
        </row>
        <row r="32">
          <cell r="A32" t="str">
            <v xml:space="preserve">  Others</v>
          </cell>
          <cell r="B32" t="str">
            <v xml:space="preserve">  Autres</v>
          </cell>
        </row>
        <row r="34">
          <cell r="A34" t="str">
            <v>Domestic debt and financing</v>
          </cell>
          <cell r="B34" t="str">
            <v>Importations (volume)</v>
          </cell>
        </row>
        <row r="35">
          <cell r="A35" t="str">
            <v>Domestic debt service</v>
          </cell>
          <cell r="B35" t="str">
            <v xml:space="preserve">  Produits pétroliers</v>
          </cell>
        </row>
        <row r="36">
          <cell r="A36" t="str">
            <v xml:space="preserve">  BEAC</v>
          </cell>
          <cell r="B36" t="str">
            <v xml:space="preserve">  PIP</v>
          </cell>
        </row>
        <row r="37">
          <cell r="A37" t="str">
            <v xml:space="preserve">    Principal</v>
          </cell>
          <cell r="B37" t="str">
            <v xml:space="preserve">  Autres</v>
          </cell>
        </row>
        <row r="38">
          <cell r="A38" t="str">
            <v xml:space="preserve">      IMF</v>
          </cell>
        </row>
        <row r="39">
          <cell r="A39" t="str">
            <v xml:space="preserve">      Loans</v>
          </cell>
          <cell r="B39" t="str">
            <v>Dette service int.</v>
          </cell>
        </row>
        <row r="40">
          <cell r="A40" t="str">
            <v xml:space="preserve">    Interest</v>
          </cell>
          <cell r="B40" t="str">
            <v xml:space="preserve">  BEAC</v>
          </cell>
        </row>
        <row r="41">
          <cell r="A41" t="str">
            <v xml:space="preserve">      Advances</v>
          </cell>
          <cell r="B41" t="str">
            <v xml:space="preserve">    Principal</v>
          </cell>
        </row>
        <row r="42">
          <cell r="A42" t="str">
            <v xml:space="preserve">      IMF</v>
          </cell>
          <cell r="B42" t="str">
            <v xml:space="preserve">      FMI</v>
          </cell>
        </row>
        <row r="43">
          <cell r="A43" t="str">
            <v xml:space="preserve">      Loans</v>
          </cell>
          <cell r="B43" t="str">
            <v xml:space="preserve">      Prêts</v>
          </cell>
        </row>
        <row r="44">
          <cell r="A44" t="str">
            <v xml:space="preserve">      Deposits</v>
          </cell>
          <cell r="B44" t="str">
            <v xml:space="preserve">    Intérêts</v>
          </cell>
        </row>
        <row r="45">
          <cell r="A45" t="str">
            <v xml:space="preserve">  Commercial bank</v>
          </cell>
          <cell r="B45" t="str">
            <v xml:space="preserve">      Avances</v>
          </cell>
        </row>
        <row r="46">
          <cell r="A46" t="str">
            <v xml:space="preserve">    Principal</v>
          </cell>
          <cell r="B46" t="str">
            <v xml:space="preserve">      FMI</v>
          </cell>
        </row>
        <row r="47">
          <cell r="A47" t="str">
            <v xml:space="preserve">    Interest</v>
          </cell>
          <cell r="B47" t="str">
            <v xml:space="preserve">      Prêts</v>
          </cell>
        </row>
        <row r="48">
          <cell r="A48" t="str">
            <v>Banking system financing, annual change</v>
          </cell>
          <cell r="B48" t="str">
            <v xml:space="preserve">      Dépôts</v>
          </cell>
        </row>
        <row r="49">
          <cell r="A49" t="str">
            <v xml:space="preserve">  Central bank annual change (net)</v>
          </cell>
          <cell r="B49" t="str">
            <v xml:space="preserve">  Banque commerciale</v>
          </cell>
        </row>
        <row r="50">
          <cell r="A50" t="str">
            <v xml:space="preserve">    Credits, annual change</v>
          </cell>
          <cell r="B50" t="str">
            <v xml:space="preserve">    Principal</v>
          </cell>
        </row>
        <row r="51">
          <cell r="A51" t="str">
            <v xml:space="preserve">      Advance, annual change</v>
          </cell>
          <cell r="B51" t="str">
            <v xml:space="preserve">    Intérêts</v>
          </cell>
        </row>
        <row r="52">
          <cell r="A52" t="str">
            <v xml:space="preserve">      Other loans, annual change</v>
          </cell>
        </row>
        <row r="53">
          <cell r="A53" t="str">
            <v xml:space="preserve">      IMF, annual change</v>
          </cell>
          <cell r="B53" t="str">
            <v>Accumulation brute d'arriérés extérieurs (FMI exclus)</v>
          </cell>
        </row>
        <row r="54">
          <cell r="A54" t="str">
            <v xml:space="preserve">    Deposits, annual change</v>
          </cell>
          <cell r="B54" t="str">
            <v>Paiements d'arriérés extérieurs</v>
          </cell>
        </row>
        <row r="55">
          <cell r="A55" t="str">
            <v xml:space="preserve">  Commercial bank annual change (net)</v>
          </cell>
          <cell r="B55" t="str">
            <v>Reechelonement et annulation d'arriérés extérieurs</v>
          </cell>
        </row>
        <row r="56">
          <cell r="A56" t="str">
            <v xml:space="preserve">          Credits change net</v>
          </cell>
          <cell r="B56" t="str">
            <v>Ext. arrears accumulation (incl IMF)</v>
          </cell>
        </row>
        <row r="57">
          <cell r="A57" t="str">
            <v xml:space="preserve">          Deposits change net</v>
          </cell>
          <cell r="B57" t="str">
            <v>Financement du système bancaire (stock)</v>
          </cell>
        </row>
        <row r="58">
          <cell r="B58" t="str">
            <v xml:space="preserve">  Banque centrale changement annuel (nette)</v>
          </cell>
        </row>
        <row r="59">
          <cell r="A59" t="str">
            <v>IMF relations</v>
          </cell>
          <cell r="B59" t="str">
            <v xml:space="preserve">    Crédits, changement annuel</v>
          </cell>
        </row>
        <row r="60">
          <cell r="A60" t="str">
            <v>IMF charges (interest, CFA)</v>
          </cell>
          <cell r="B60" t="str">
            <v xml:space="preserve">      Avances, changement annuel</v>
          </cell>
        </row>
        <row r="61">
          <cell r="A61" t="str">
            <v>IMF repurchases (Due in CFA)</v>
          </cell>
          <cell r="B61" t="str">
            <v xml:space="preserve">      Autres prêts, changement annuel</v>
          </cell>
        </row>
        <row r="62">
          <cell r="A62" t="str">
            <v>IMF drawings (CFA)</v>
          </cell>
          <cell r="B62" t="str">
            <v xml:space="preserve">      FMI, changement annuel</v>
          </cell>
        </row>
        <row r="63">
          <cell r="A63" t="str">
            <v>IMF HIPC relief</v>
          </cell>
          <cell r="B63" t="str">
            <v xml:space="preserve">    Dépôts, changement annuel</v>
          </cell>
          <cell r="M63">
            <v>1.2700379815221203</v>
          </cell>
          <cell r="Q63">
            <v>7.3526417498888632</v>
          </cell>
          <cell r="R63">
            <v>7.34513768399394</v>
          </cell>
          <cell r="S63">
            <v>4.4019044988164699</v>
          </cell>
          <cell r="T63">
            <v>1.4648870373502698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 t="str">
            <v>IMF actual repayment  (cash basis) in CFA</v>
          </cell>
          <cell r="B64" t="str">
            <v xml:space="preserve">  Banques commerciales changement annuel (nettes)</v>
          </cell>
        </row>
        <row r="65">
          <cell r="B65" t="str">
            <v xml:space="preserve">          Credits change net</v>
          </cell>
        </row>
        <row r="66">
          <cell r="A66" t="str">
            <v>External debt</v>
          </cell>
          <cell r="B66" t="str">
            <v xml:space="preserve">          Deposits change net</v>
          </cell>
        </row>
        <row r="67">
          <cell r="A67" t="str">
            <v xml:space="preserve">  Total rescheduling</v>
          </cell>
        </row>
        <row r="68">
          <cell r="A68" t="str">
            <v xml:space="preserve">    HIPC relief</v>
          </cell>
          <cell r="B68" t="str">
            <v>Allègement de dette</v>
          </cell>
        </row>
        <row r="69">
          <cell r="A69" t="str">
            <v xml:space="preserve">    Bilateral Paris Club</v>
          </cell>
          <cell r="B69" t="str">
            <v xml:space="preserve">  Total rééchelonnement</v>
          </cell>
        </row>
        <row r="70">
          <cell r="A70" t="str">
            <v xml:space="preserve">    Bilateral Outside Paris Club</v>
          </cell>
          <cell r="B70" t="str">
            <v xml:space="preserve">    Bilateraux Club de Paris</v>
          </cell>
        </row>
        <row r="71">
          <cell r="A71" t="str">
            <v xml:space="preserve">    Private creditors</v>
          </cell>
          <cell r="B71" t="str">
            <v xml:space="preserve">    Reechelonnement hors club de Paris</v>
          </cell>
        </row>
        <row r="72">
          <cell r="A72" t="str">
            <v xml:space="preserve">  Debt cancellation</v>
          </cell>
          <cell r="B72" t="str">
            <v xml:space="preserve">    Reechelonnement creancier prive</v>
          </cell>
        </row>
        <row r="73">
          <cell r="A73" t="str">
            <v xml:space="preserve">    HIPC relief</v>
          </cell>
          <cell r="B73" t="str">
            <v xml:space="preserve">  Remise de dette</v>
          </cell>
        </row>
        <row r="74">
          <cell r="A74" t="str">
            <v xml:space="preserve">    Bilateral Paris Club</v>
          </cell>
          <cell r="B74" t="str">
            <v xml:space="preserve">    Bilateraux Club de Paris</v>
          </cell>
        </row>
        <row r="75">
          <cell r="A75" t="str">
            <v xml:space="preserve">    Bilateral Outside Paris Club</v>
          </cell>
          <cell r="B75" t="str">
            <v xml:space="preserve">    Bilateraux hors Club de Paris</v>
          </cell>
        </row>
        <row r="76">
          <cell r="A76" t="str">
            <v xml:space="preserve">    Private creditors</v>
          </cell>
          <cell r="B76" t="str">
            <v xml:space="preserve">    Creanciers prives</v>
          </cell>
        </row>
        <row r="77">
          <cell r="A77" t="str">
            <v>Ext. arrears payments (incl IMF)</v>
          </cell>
          <cell r="B77" t="str">
            <v>IMF charges (interest, CFA)</v>
          </cell>
        </row>
        <row r="78">
          <cell r="A78" t="str">
            <v>Ext. arrears accumulation (excl. IMF)</v>
          </cell>
          <cell r="B78" t="str">
            <v>IMF repurchases (Due in CFA)</v>
          </cell>
        </row>
        <row r="79">
          <cell r="A79" t="str">
            <v>Ext. arrears payment (excl. IMF)</v>
          </cell>
          <cell r="B79" t="str">
            <v>IMF drawings (CFA)</v>
          </cell>
        </row>
        <row r="80">
          <cell r="A80" t="str">
            <v>Ext. arrears rescheduled or cancelled</v>
          </cell>
          <cell r="B80" t="str">
            <v>IMF actual repayment  (cash basis) in CFA</v>
          </cell>
        </row>
        <row r="81">
          <cell r="A81" t="str">
            <v>Ext. arrears accumulation (incl IMF)</v>
          </cell>
        </row>
        <row r="82">
          <cell r="A82" t="str">
            <v>Service on current stock of non-IMF external debt</v>
          </cell>
          <cell r="B82" t="str">
            <v>Service on current stock of non-IMF external debt</v>
          </cell>
        </row>
        <row r="83">
          <cell r="A83" t="str">
            <v xml:space="preserve">   Principal</v>
          </cell>
          <cell r="B83" t="str">
            <v xml:space="preserve">   Principal</v>
          </cell>
        </row>
        <row r="84">
          <cell r="A84" t="str">
            <v xml:space="preserve">   Interest (including on arrears)</v>
          </cell>
          <cell r="B84" t="str">
            <v xml:space="preserve">   Interest (including on arrears)</v>
          </cell>
        </row>
        <row r="85">
          <cell r="A85" t="str">
            <v>Service on projected drawings of non-IMF external debt</v>
          </cell>
          <cell r="B85" t="str">
            <v>Service on projected drawings of non-IMF external debt</v>
          </cell>
        </row>
        <row r="86">
          <cell r="A86" t="str">
            <v xml:space="preserve">   Principal</v>
          </cell>
          <cell r="B86" t="str">
            <v xml:space="preserve">   Principal</v>
          </cell>
        </row>
        <row r="87">
          <cell r="A87" t="str">
            <v xml:space="preserve">   Interest</v>
          </cell>
          <cell r="B87" t="str">
            <v xml:space="preserve">   Interest</v>
          </cell>
        </row>
        <row r="89">
          <cell r="B89" t="str">
            <v>Broad Money</v>
          </cell>
        </row>
      </sheetData>
      <sheetData sheetId="12" refreshError="1">
        <row r="13">
          <cell r="A13" t="str">
            <v xml:space="preserve">       dont: Compte d'opérations</v>
          </cell>
          <cell r="B13" t="str">
            <v xml:space="preserve">    Compte d'opérations</v>
          </cell>
          <cell r="F13">
            <v>-83.3</v>
          </cell>
          <cell r="G13">
            <v>91.8</v>
          </cell>
          <cell r="H13">
            <v>128.9</v>
          </cell>
          <cell r="I13">
            <v>147.1</v>
          </cell>
          <cell r="J13">
            <v>227.8</v>
          </cell>
          <cell r="K13">
            <v>239.3</v>
          </cell>
          <cell r="L13">
            <v>259</v>
          </cell>
          <cell r="M13">
            <v>268.39999999999998</v>
          </cell>
          <cell r="Q13">
            <v>425.17869623237908</v>
          </cell>
          <cell r="R13">
            <v>438.10587986280325</v>
          </cell>
          <cell r="S13">
            <v>485.11646527580461</v>
          </cell>
          <cell r="T13">
            <v>521.41960074008614</v>
          </cell>
          <cell r="U13">
            <v>514.97374146931782</v>
          </cell>
          <cell r="V13">
            <v>464.43768051248179</v>
          </cell>
          <cell r="W13">
            <v>0</v>
          </cell>
          <cell r="X13">
            <v>0</v>
          </cell>
        </row>
        <row r="14">
          <cell r="A14" t="str">
            <v xml:space="preserve">    Engagements</v>
          </cell>
          <cell r="F14">
            <v>-218.6</v>
          </cell>
          <cell r="G14">
            <v>-264.2</v>
          </cell>
          <cell r="H14">
            <v>-259.5</v>
          </cell>
          <cell r="I14">
            <v>-249</v>
          </cell>
          <cell r="J14">
            <v>-252.5</v>
          </cell>
          <cell r="K14">
            <v>-250</v>
          </cell>
          <cell r="L14">
            <v>-249.4</v>
          </cell>
          <cell r="M14">
            <v>-278.89999999999998</v>
          </cell>
          <cell r="Q14">
            <v>-209.32423809566288</v>
          </cell>
          <cell r="R14">
            <v>-183.31831097051634</v>
          </cell>
          <cell r="S14">
            <v>-184.41831097051636</v>
          </cell>
          <cell r="T14">
            <v>-185.51831097051635</v>
          </cell>
          <cell r="U14">
            <v>-161.21108742562299</v>
          </cell>
          <cell r="V14">
            <v>-162.31108742562299</v>
          </cell>
          <cell r="W14">
            <v>0</v>
          </cell>
          <cell r="X14">
            <v>0</v>
          </cell>
        </row>
        <row r="15">
          <cell r="A15" t="str">
            <v xml:space="preserve">       dont: FMI</v>
          </cell>
          <cell r="B15" t="str">
            <v xml:space="preserve">    FMI</v>
          </cell>
          <cell r="F15">
            <v>-153.19999999999999</v>
          </cell>
          <cell r="G15">
            <v>-186</v>
          </cell>
          <cell r="H15">
            <v>-199.2</v>
          </cell>
          <cell r="I15">
            <v>-187.8</v>
          </cell>
          <cell r="J15">
            <v>-191.6</v>
          </cell>
          <cell r="K15">
            <v>-188.3</v>
          </cell>
          <cell r="L15">
            <v>-186.2</v>
          </cell>
          <cell r="M15">
            <v>-209.4</v>
          </cell>
          <cell r="Q15">
            <v>-141.12423809566283</v>
          </cell>
          <cell r="R15">
            <v>-114.01831097051631</v>
          </cell>
          <cell r="S15">
            <v>-114.01831097051631</v>
          </cell>
          <cell r="T15">
            <v>-114.01831097051631</v>
          </cell>
          <cell r="U15">
            <v>-89.711087425622949</v>
          </cell>
          <cell r="V15">
            <v>-89.711087425622949</v>
          </cell>
          <cell r="W15">
            <v>0</v>
          </cell>
          <cell r="X15">
            <v>0</v>
          </cell>
        </row>
        <row r="16">
          <cell r="A16" t="str">
            <v xml:space="preserve">  Banques créatrices de monnaie</v>
          </cell>
          <cell r="B16" t="str">
            <v xml:space="preserve">  Banques créatrices de monnaie</v>
          </cell>
          <cell r="F16">
            <v>-13.7</v>
          </cell>
          <cell r="G16">
            <v>12.8</v>
          </cell>
          <cell r="H16">
            <v>21</v>
          </cell>
          <cell r="I16">
            <v>27.8</v>
          </cell>
          <cell r="J16">
            <v>36.700000000000003</v>
          </cell>
          <cell r="K16">
            <v>57.9</v>
          </cell>
          <cell r="L16">
            <v>90.4</v>
          </cell>
          <cell r="M16">
            <v>94.3</v>
          </cell>
          <cell r="Q16">
            <v>154.21803</v>
          </cell>
          <cell r="R16">
            <v>165.0132921</v>
          </cell>
          <cell r="S16">
            <v>176.56422254700001</v>
          </cell>
          <cell r="T16">
            <v>188.92371812529001</v>
          </cell>
          <cell r="U16">
            <v>202.14837839406033</v>
          </cell>
          <cell r="V16">
            <v>216.29876488164456</v>
          </cell>
          <cell r="W16">
            <v>0</v>
          </cell>
          <cell r="X16">
            <v>0</v>
          </cell>
        </row>
        <row r="18">
          <cell r="A18" t="str">
            <v>Avoirs intérieurs nets</v>
          </cell>
          <cell r="B18" t="str">
            <v>Avoirs intérieurs nets</v>
          </cell>
          <cell r="F18">
            <v>628.6</v>
          </cell>
          <cell r="G18">
            <v>602.20000000000005</v>
          </cell>
          <cell r="H18">
            <v>593.1</v>
          </cell>
          <cell r="I18">
            <v>611.1</v>
          </cell>
          <cell r="J18">
            <v>564.79999999999995</v>
          </cell>
          <cell r="K18">
            <v>578.9</v>
          </cell>
          <cell r="L18">
            <v>610.1</v>
          </cell>
          <cell r="M18">
            <v>701.7</v>
          </cell>
          <cell r="Q18">
            <v>784.84948858783639</v>
          </cell>
          <cell r="R18">
            <v>835.38679810596636</v>
          </cell>
          <cell r="S18">
            <v>886.97583846023451</v>
          </cell>
          <cell r="T18">
            <v>957.86392157760258</v>
          </cell>
          <cell r="U18">
            <v>1047.5283414290291</v>
          </cell>
          <cell r="V18">
            <v>1215.5331712441034</v>
          </cell>
          <cell r="W18">
            <v>0</v>
          </cell>
          <cell r="X18">
            <v>0</v>
          </cell>
        </row>
        <row r="19">
          <cell r="A19" t="str">
            <v xml:space="preserve">  Crédit intérieur</v>
          </cell>
          <cell r="B19" t="str">
            <v xml:space="preserve">  Crédit intérieur</v>
          </cell>
          <cell r="F19">
            <v>661.9</v>
          </cell>
          <cell r="G19">
            <v>638.5</v>
          </cell>
          <cell r="H19">
            <v>643.79999999999995</v>
          </cell>
          <cell r="I19">
            <v>683.8</v>
          </cell>
          <cell r="J19">
            <v>583.29999999999995</v>
          </cell>
          <cell r="K19">
            <v>621.5</v>
          </cell>
          <cell r="L19">
            <v>674.6</v>
          </cell>
          <cell r="M19">
            <v>785.3</v>
          </cell>
          <cell r="Q19">
            <v>892.24110858783638</v>
          </cell>
          <cell r="R19">
            <v>950.29583150596636</v>
          </cell>
          <cell r="S19">
            <v>1009.9285041982346</v>
          </cell>
          <cell r="T19">
            <v>1089.4232739172626</v>
          </cell>
          <cell r="U19">
            <v>1188.2968484324654</v>
          </cell>
          <cell r="V19">
            <v>1366.1554737377801</v>
          </cell>
          <cell r="W19">
            <v>0</v>
          </cell>
          <cell r="X19">
            <v>0</v>
          </cell>
        </row>
        <row r="20">
          <cell r="A20" t="str">
            <v xml:space="preserve">      Position nette du Gouvernement</v>
          </cell>
          <cell r="B20" t="str">
            <v xml:space="preserve">      Position nette du Gouvernement</v>
          </cell>
          <cell r="F20">
            <v>406.9</v>
          </cell>
          <cell r="G20">
            <v>360</v>
          </cell>
          <cell r="H20">
            <v>357.1</v>
          </cell>
          <cell r="I20">
            <v>335.6</v>
          </cell>
          <cell r="J20">
            <v>187.3</v>
          </cell>
          <cell r="K20">
            <v>181.1</v>
          </cell>
          <cell r="L20">
            <v>188.5</v>
          </cell>
          <cell r="M20">
            <v>160.19999999999999</v>
          </cell>
          <cell r="Q20">
            <v>66.925447115384586</v>
          </cell>
          <cell r="R20">
            <v>41.675447115384578</v>
          </cell>
          <cell r="S20">
            <v>-16.278552884615429</v>
          </cell>
          <cell r="T20">
            <v>-63.942552884615402</v>
          </cell>
          <cell r="U20">
            <v>-88.706552884615405</v>
          </cell>
          <cell r="V20">
            <v>-6.5510000000000019</v>
          </cell>
          <cell r="W20">
            <v>0</v>
          </cell>
          <cell r="X20">
            <v>0</v>
          </cell>
        </row>
        <row r="21">
          <cell r="A21" t="str">
            <v xml:space="preserve">        BCEAO</v>
          </cell>
          <cell r="B21" t="str">
            <v xml:space="preserve">        BEAC</v>
          </cell>
          <cell r="F21">
            <v>396.7</v>
          </cell>
          <cell r="G21">
            <v>340.9</v>
          </cell>
          <cell r="H21">
            <v>330.7</v>
          </cell>
          <cell r="I21">
            <v>269.39999999999998</v>
          </cell>
          <cell r="J21">
            <v>152.1</v>
          </cell>
          <cell r="K21">
            <v>158.9</v>
          </cell>
          <cell r="L21">
            <v>174.4</v>
          </cell>
          <cell r="M21">
            <v>201.2</v>
          </cell>
          <cell r="Q21">
            <v>141.62344711538461</v>
          </cell>
          <cell r="R21">
            <v>107.27344711538461</v>
          </cell>
          <cell r="S21">
            <v>76.819447115384605</v>
          </cell>
          <cell r="T21">
            <v>48.555447115384624</v>
          </cell>
          <cell r="U21">
            <v>40.291447115384614</v>
          </cell>
          <cell r="V21">
            <v>-6.5510000000000019</v>
          </cell>
          <cell r="W21">
            <v>0</v>
          </cell>
          <cell r="X21">
            <v>0</v>
          </cell>
        </row>
        <row r="22">
          <cell r="A22" t="str">
            <v xml:space="preserve">          Crédits</v>
          </cell>
          <cell r="B22" t="str">
            <v xml:space="preserve">          Crédits</v>
          </cell>
          <cell r="F22">
            <v>402.4</v>
          </cell>
          <cell r="G22">
            <v>354.7</v>
          </cell>
          <cell r="H22">
            <v>349.9</v>
          </cell>
          <cell r="I22">
            <v>296.2</v>
          </cell>
          <cell r="J22">
            <v>293.7</v>
          </cell>
          <cell r="K22">
            <v>296.3</v>
          </cell>
          <cell r="L22">
            <v>279</v>
          </cell>
          <cell r="M22">
            <v>256.60000000000002</v>
          </cell>
          <cell r="Q22">
            <v>229.42344711538459</v>
          </cell>
          <cell r="R22">
            <v>196.17344711538459</v>
          </cell>
          <cell r="S22">
            <v>166.81944711538458</v>
          </cell>
          <cell r="T22">
            <v>139.65544711538459</v>
          </cell>
          <cell r="U22">
            <v>132.49144711538457</v>
          </cell>
          <cell r="V22">
            <v>-6.5510000000000019</v>
          </cell>
          <cell r="W22">
            <v>0</v>
          </cell>
          <cell r="X22">
            <v>0</v>
          </cell>
        </row>
        <row r="23">
          <cell r="A23" t="str">
            <v xml:space="preserve">            Dont:  avance statutaire</v>
          </cell>
          <cell r="B23" t="str">
            <v xml:space="preserve">            Dont:  avances</v>
          </cell>
          <cell r="F23">
            <v>55</v>
          </cell>
          <cell r="G23">
            <v>57.8</v>
          </cell>
          <cell r="H23">
            <v>44.3</v>
          </cell>
          <cell r="I23">
            <v>60</v>
          </cell>
          <cell r="J23">
            <v>66.8</v>
          </cell>
          <cell r="K23">
            <v>70.400000000000006</v>
          </cell>
          <cell r="L23">
            <v>60.7</v>
          </cell>
          <cell r="M23">
            <v>38.9</v>
          </cell>
          <cell r="Q23">
            <v>62.248999999999995</v>
          </cell>
          <cell r="R23">
            <v>55.498999999999995</v>
          </cell>
          <cell r="S23">
            <v>48.545000000000002</v>
          </cell>
          <cell r="T23">
            <v>41.380999999999993</v>
          </cell>
          <cell r="U23">
            <v>34.216999999999992</v>
          </cell>
          <cell r="V23">
            <v>0</v>
          </cell>
          <cell r="W23">
            <v>0</v>
          </cell>
          <cell r="X23">
            <v>0</v>
          </cell>
        </row>
        <row r="24">
          <cell r="A24" t="str">
            <v xml:space="preserve">                        FMI</v>
          </cell>
          <cell r="F24">
            <v>140</v>
          </cell>
          <cell r="G24">
            <v>162.19999999999999</v>
          </cell>
          <cell r="H24">
            <v>182.1</v>
          </cell>
          <cell r="I24">
            <v>175.6</v>
          </cell>
          <cell r="J24">
            <v>168</v>
          </cell>
          <cell r="K24">
            <v>160.80000000000001</v>
          </cell>
          <cell r="L24">
            <v>154</v>
          </cell>
          <cell r="M24">
            <v>154.1</v>
          </cell>
          <cell r="Q24">
            <v>104.97444711538459</v>
          </cell>
          <cell r="R24">
            <v>80.474447115384592</v>
          </cell>
          <cell r="S24">
            <v>59.174447115384595</v>
          </cell>
          <cell r="T24">
            <v>39.174447115384595</v>
          </cell>
          <cell r="U24">
            <v>39.174447115384595</v>
          </cell>
          <cell r="V24">
            <v>-6.5510000000000019</v>
          </cell>
          <cell r="W24">
            <v>0</v>
          </cell>
          <cell r="X24">
            <v>0</v>
          </cell>
        </row>
        <row r="25">
          <cell r="A25" t="str">
            <v xml:space="preserve">                        Concours consolidés et non consolidés refinancés</v>
          </cell>
          <cell r="B25" t="str">
            <v xml:space="preserve">                        Prêts consolidés</v>
          </cell>
          <cell r="F25">
            <v>147</v>
          </cell>
          <cell r="G25">
            <v>74.3</v>
          </cell>
          <cell r="H25">
            <v>62.7</v>
          </cell>
          <cell r="I25">
            <v>1.5</v>
          </cell>
          <cell r="J25">
            <v>0</v>
          </cell>
          <cell r="K25">
            <v>6</v>
          </cell>
          <cell r="L25">
            <v>5.2</v>
          </cell>
          <cell r="M25">
            <v>4.5</v>
          </cell>
          <cell r="Q25">
            <v>3.1</v>
          </cell>
          <cell r="R25">
            <v>1.1000000000000001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</row>
        <row r="26">
          <cell r="A26" t="str">
            <v xml:space="preserve">                        Autres concours</v>
          </cell>
          <cell r="B26" t="str">
            <v xml:space="preserve">                        FMI</v>
          </cell>
          <cell r="F26">
            <v>60.4</v>
          </cell>
          <cell r="G26">
            <v>60.4</v>
          </cell>
          <cell r="H26">
            <v>60.8</v>
          </cell>
          <cell r="I26">
            <v>59.1</v>
          </cell>
          <cell r="J26">
            <v>58.9</v>
          </cell>
          <cell r="K26">
            <v>59.1</v>
          </cell>
          <cell r="L26">
            <v>59.1</v>
          </cell>
          <cell r="M26">
            <v>59.1</v>
          </cell>
          <cell r="Q26">
            <v>59.1</v>
          </cell>
          <cell r="R26">
            <v>59.1</v>
          </cell>
          <cell r="S26">
            <v>59.1</v>
          </cell>
          <cell r="T26">
            <v>59.1</v>
          </cell>
          <cell r="U26">
            <v>59.1</v>
          </cell>
          <cell r="V26">
            <v>0</v>
          </cell>
          <cell r="W26">
            <v>0</v>
          </cell>
          <cell r="X26">
            <v>0</v>
          </cell>
        </row>
        <row r="27">
          <cell r="A27" t="str">
            <v xml:space="preserve">          Dépôts</v>
          </cell>
          <cell r="B27" t="str">
            <v xml:space="preserve">          Dépôts</v>
          </cell>
          <cell r="F27">
            <v>-5.7</v>
          </cell>
          <cell r="G27">
            <v>-13.8</v>
          </cell>
          <cell r="H27">
            <v>-19.2</v>
          </cell>
          <cell r="I27">
            <v>-26.8</v>
          </cell>
          <cell r="J27">
            <v>-141.6</v>
          </cell>
          <cell r="K27">
            <v>-137.4</v>
          </cell>
          <cell r="L27">
            <v>-104.6</v>
          </cell>
          <cell r="M27">
            <v>-55.4</v>
          </cell>
          <cell r="Q27">
            <v>-87.8</v>
          </cell>
          <cell r="R27">
            <v>-88.9</v>
          </cell>
          <cell r="S27">
            <v>-90</v>
          </cell>
          <cell r="T27">
            <v>-91.1</v>
          </cell>
          <cell r="U27">
            <v>-92.2</v>
          </cell>
          <cell r="V27">
            <v>0</v>
          </cell>
          <cell r="W27">
            <v>0</v>
          </cell>
          <cell r="X27">
            <v>0</v>
          </cell>
        </row>
        <row r="28">
          <cell r="A28" t="str">
            <v xml:space="preserve">        Banques</v>
          </cell>
          <cell r="B28" t="str">
            <v xml:space="preserve">        Banques</v>
          </cell>
          <cell r="F28">
            <v>9.5</v>
          </cell>
          <cell r="G28">
            <v>17.5</v>
          </cell>
          <cell r="H28">
            <v>24.6</v>
          </cell>
          <cell r="I28">
            <v>66.400000000000006</v>
          </cell>
          <cell r="J28">
            <v>35</v>
          </cell>
          <cell r="K28">
            <v>20.9</v>
          </cell>
          <cell r="L28">
            <v>13</v>
          </cell>
          <cell r="M28">
            <v>-42.5</v>
          </cell>
          <cell r="Q28">
            <v>-77.598000000000027</v>
          </cell>
          <cell r="R28">
            <v>-68.498000000000033</v>
          </cell>
          <cell r="S28">
            <v>-95.998000000000033</v>
          </cell>
          <cell r="T28">
            <v>-115.39800000000002</v>
          </cell>
          <cell r="U28">
            <v>-131.89800000000002</v>
          </cell>
          <cell r="V28">
            <v>0</v>
          </cell>
          <cell r="W28">
            <v>0</v>
          </cell>
          <cell r="X28">
            <v>0</v>
          </cell>
        </row>
        <row r="29">
          <cell r="A29" t="str">
            <v xml:space="preserve">          Crédits</v>
          </cell>
          <cell r="B29" t="str">
            <v xml:space="preserve">          Crédits</v>
          </cell>
          <cell r="F29">
            <v>73.7</v>
          </cell>
          <cell r="G29">
            <v>100.3</v>
          </cell>
          <cell r="H29">
            <v>104.4</v>
          </cell>
          <cell r="I29">
            <v>161.6</v>
          </cell>
          <cell r="J29">
            <v>144.6</v>
          </cell>
          <cell r="K29">
            <v>122.4</v>
          </cell>
          <cell r="L29">
            <v>110.6</v>
          </cell>
          <cell r="M29">
            <v>94</v>
          </cell>
          <cell r="Q29">
            <v>67.001999999999995</v>
          </cell>
          <cell r="R29">
            <v>76.10199999999999</v>
          </cell>
          <cell r="S29">
            <v>48.60199999999999</v>
          </cell>
          <cell r="T29">
            <v>29.201999999999998</v>
          </cell>
          <cell r="U29">
            <v>12.701999999999998</v>
          </cell>
          <cell r="V29">
            <v>0</v>
          </cell>
          <cell r="W29">
            <v>0</v>
          </cell>
          <cell r="X29">
            <v>0</v>
          </cell>
        </row>
        <row r="30">
          <cell r="A30" t="str">
            <v xml:space="preserve">          Dépôts</v>
          </cell>
          <cell r="B30" t="str">
            <v xml:space="preserve">          Dépôts</v>
          </cell>
          <cell r="F30">
            <v>-64.2</v>
          </cell>
          <cell r="G30">
            <v>-82.8</v>
          </cell>
          <cell r="H30">
            <v>-79.8</v>
          </cell>
          <cell r="I30">
            <v>-95.2</v>
          </cell>
          <cell r="J30">
            <v>-109.6</v>
          </cell>
          <cell r="K30">
            <v>-101.5</v>
          </cell>
          <cell r="L30">
            <v>-97.6</v>
          </cell>
          <cell r="M30">
            <v>-136.5</v>
          </cell>
          <cell r="Q30">
            <v>-144.6</v>
          </cell>
          <cell r="R30">
            <v>-144.6</v>
          </cell>
          <cell r="S30">
            <v>-144.6</v>
          </cell>
          <cell r="T30">
            <v>-144.6</v>
          </cell>
          <cell r="U30">
            <v>-144.6</v>
          </cell>
          <cell r="V30">
            <v>0</v>
          </cell>
          <cell r="W30">
            <v>0</v>
          </cell>
          <cell r="X30">
            <v>0</v>
          </cell>
        </row>
        <row r="31">
          <cell r="A31" t="str">
            <v xml:space="preserve">      Autres institutions</v>
          </cell>
          <cell r="B31" t="str">
            <v xml:space="preserve">      Autres organismes publics</v>
          </cell>
          <cell r="F31">
            <v>0.7</v>
          </cell>
          <cell r="G31">
            <v>1.6</v>
          </cell>
          <cell r="H31">
            <v>1.8</v>
          </cell>
          <cell r="I31">
            <v>-0.2</v>
          </cell>
          <cell r="J31">
            <v>0.2</v>
          </cell>
          <cell r="K31">
            <v>1.3</v>
          </cell>
          <cell r="L31">
            <v>1.1000000000000001</v>
          </cell>
          <cell r="M31">
            <v>1.5</v>
          </cell>
          <cell r="Q31">
            <v>2.9</v>
          </cell>
          <cell r="R31">
            <v>2.9</v>
          </cell>
          <cell r="S31">
            <v>2.9</v>
          </cell>
          <cell r="T31">
            <v>2.9</v>
          </cell>
          <cell r="U31">
            <v>2.9</v>
          </cell>
          <cell r="V31">
            <v>0</v>
          </cell>
          <cell r="W31">
            <v>0</v>
          </cell>
          <cell r="X31">
            <v>0</v>
          </cell>
        </row>
        <row r="33">
          <cell r="A33" t="str">
            <v xml:space="preserve">  Crédits à l'économie</v>
          </cell>
          <cell r="B33" t="str">
            <v xml:space="preserve">  Crédits à l'économie</v>
          </cell>
          <cell r="F33">
            <v>255</v>
          </cell>
          <cell r="G33">
            <v>278.5</v>
          </cell>
          <cell r="H33">
            <v>286.7</v>
          </cell>
          <cell r="I33">
            <v>348.2</v>
          </cell>
          <cell r="J33">
            <v>396</v>
          </cell>
          <cell r="K33">
            <v>440.4</v>
          </cell>
          <cell r="L33">
            <v>486.1</v>
          </cell>
          <cell r="M33">
            <v>625.1</v>
          </cell>
          <cell r="Q33">
            <v>825.31566147245178</v>
          </cell>
          <cell r="R33">
            <v>908.62038439058176</v>
          </cell>
          <cell r="S33">
            <v>1026.20705708285</v>
          </cell>
          <cell r="T33">
            <v>1153.365826801878</v>
          </cell>
          <cell r="U33">
            <v>1277.0034013170807</v>
          </cell>
          <cell r="V33">
            <v>1372.70647373778</v>
          </cell>
          <cell r="W33">
            <v>0</v>
          </cell>
          <cell r="X33">
            <v>0</v>
          </cell>
        </row>
        <row r="34">
          <cell r="A34" t="str">
            <v xml:space="preserve">    Dont: crédits de campagne</v>
          </cell>
          <cell r="B34" t="str">
            <v xml:space="preserve">    Entreprises publiques</v>
          </cell>
          <cell r="F34">
            <v>7.6</v>
          </cell>
          <cell r="G34">
            <v>12.7</v>
          </cell>
          <cell r="H34">
            <v>0.4</v>
          </cell>
          <cell r="I34">
            <v>1.1000000000000001</v>
          </cell>
          <cell r="J34">
            <v>2</v>
          </cell>
          <cell r="K34">
            <v>12.7</v>
          </cell>
          <cell r="L34">
            <v>1.7</v>
          </cell>
          <cell r="M34">
            <v>0</v>
          </cell>
          <cell r="Q34">
            <v>8.6334990105777472</v>
          </cell>
          <cell r="R34">
            <v>9.3162198552853734</v>
          </cell>
          <cell r="S34">
            <v>10.072696907534548</v>
          </cell>
          <cell r="T34">
            <v>10.890599896426355</v>
          </cell>
          <cell r="U34">
            <v>11.717196428565114</v>
          </cell>
          <cell r="V34">
            <v>12.606531637493203</v>
          </cell>
          <cell r="W34">
            <v>0</v>
          </cell>
          <cell r="X34">
            <v>0</v>
          </cell>
        </row>
        <row r="36">
          <cell r="A36" t="str">
            <v>Autres éléments (nets)</v>
          </cell>
          <cell r="B36" t="str">
            <v>Autres postes (nets)</v>
          </cell>
          <cell r="F36">
            <v>-33.299999999999997</v>
          </cell>
          <cell r="G36">
            <v>-36.299999999999997</v>
          </cell>
          <cell r="H36">
            <v>-50.7</v>
          </cell>
          <cell r="I36">
            <v>-72.7</v>
          </cell>
          <cell r="J36">
            <v>-18.5</v>
          </cell>
          <cell r="K36">
            <v>-42.6</v>
          </cell>
          <cell r="L36">
            <v>-64.5</v>
          </cell>
          <cell r="M36">
            <v>-83.6</v>
          </cell>
          <cell r="Q36">
            <v>-107.39162</v>
          </cell>
          <cell r="R36">
            <v>-114.90903340000001</v>
          </cell>
          <cell r="S36">
            <v>-122.95266573800002</v>
          </cell>
          <cell r="T36">
            <v>-131.55935233966002</v>
          </cell>
          <cell r="U36">
            <v>-140.76850700343624</v>
          </cell>
          <cell r="V36">
            <v>-150.62230249367678</v>
          </cell>
          <cell r="W36">
            <v>0</v>
          </cell>
          <cell r="X36">
            <v>0</v>
          </cell>
        </row>
        <row r="38">
          <cell r="A38" t="str">
            <v>Masse monétaire</v>
          </cell>
          <cell r="B38" t="str">
            <v>Monnaie et quasi monnaie</v>
          </cell>
          <cell r="F38">
            <v>314.5</v>
          </cell>
          <cell r="G38">
            <v>446.9</v>
          </cell>
          <cell r="H38">
            <v>488</v>
          </cell>
          <cell r="I38">
            <v>540.9</v>
          </cell>
          <cell r="J38">
            <v>580.4</v>
          </cell>
          <cell r="K38">
            <v>630.29999999999995</v>
          </cell>
          <cell r="L38">
            <v>714.1</v>
          </cell>
          <cell r="M38">
            <v>790.4</v>
          </cell>
          <cell r="Q38">
            <v>1164.8219767245525</v>
          </cell>
          <cell r="R38">
            <v>1265.0876590982532</v>
          </cell>
          <cell r="S38">
            <v>1374.1382153125228</v>
          </cell>
          <cell r="T38">
            <v>1492.5889294724623</v>
          </cell>
          <cell r="U38">
            <v>1613.3393738667842</v>
          </cell>
          <cell r="V38">
            <v>1743.8585292126065</v>
          </cell>
          <cell r="W38">
            <v>0</v>
          </cell>
          <cell r="X38">
            <v>0</v>
          </cell>
        </row>
        <row r="39">
          <cell r="A39" t="str">
            <v xml:space="preserve">  Circulation fiduciaire</v>
          </cell>
          <cell r="B39" t="str">
            <v xml:space="preserve">  Circulation fiduciaire</v>
          </cell>
          <cell r="F39">
            <v>93.1</v>
          </cell>
          <cell r="G39">
            <v>145.69999999999999</v>
          </cell>
          <cell r="H39">
            <v>152.1</v>
          </cell>
          <cell r="I39">
            <v>142</v>
          </cell>
          <cell r="J39">
            <v>142.80000000000001</v>
          </cell>
          <cell r="K39">
            <v>158.5</v>
          </cell>
          <cell r="L39">
            <v>179.7</v>
          </cell>
          <cell r="M39">
            <v>172</v>
          </cell>
          <cell r="Q39">
            <v>233.29668551350804</v>
          </cell>
          <cell r="R39">
            <v>249.4123812465225</v>
          </cell>
          <cell r="S39">
            <v>267.17054279127495</v>
          </cell>
          <cell r="T39">
            <v>286.19308543801378</v>
          </cell>
          <cell r="U39">
            <v>305.05320976837885</v>
          </cell>
          <cell r="V39">
            <v>325.15621629211495</v>
          </cell>
          <cell r="W39">
            <v>0</v>
          </cell>
          <cell r="X39">
            <v>0</v>
          </cell>
        </row>
        <row r="40">
          <cell r="A40" t="str">
            <v xml:space="preserve">  Dépôts</v>
          </cell>
          <cell r="B40" t="str">
            <v xml:space="preserve">  Depots</v>
          </cell>
          <cell r="F40">
            <v>221.4</v>
          </cell>
          <cell r="G40">
            <v>301.2</v>
          </cell>
          <cell r="H40">
            <v>335.9</v>
          </cell>
          <cell r="I40">
            <v>398.9</v>
          </cell>
          <cell r="J40">
            <v>437.6</v>
          </cell>
          <cell r="K40">
            <v>471.8</v>
          </cell>
          <cell r="L40">
            <v>534.4</v>
          </cell>
          <cell r="M40">
            <v>618.4</v>
          </cell>
          <cell r="Q40">
            <v>931.52529121104453</v>
          </cell>
          <cell r="R40">
            <v>1015.6752778517307</v>
          </cell>
          <cell r="S40">
            <v>1106.9676725212478</v>
          </cell>
          <cell r="T40">
            <v>1206.3958440344486</v>
          </cell>
          <cell r="U40">
            <v>1308.2861640984054</v>
          </cell>
          <cell r="V40">
            <v>1418.7023129204915</v>
          </cell>
          <cell r="W40">
            <v>0</v>
          </cell>
          <cell r="X40">
            <v>0</v>
          </cell>
        </row>
        <row r="41">
          <cell r="A41" t="str">
            <v xml:space="preserve">    Dépôts à vue</v>
          </cell>
          <cell r="B41" t="str">
            <v xml:space="preserve">    Dépôts à vue</v>
          </cell>
          <cell r="F41">
            <v>94.2</v>
          </cell>
          <cell r="G41">
            <v>148.9</v>
          </cell>
          <cell r="H41">
            <v>158.9</v>
          </cell>
          <cell r="I41">
            <v>189.4</v>
          </cell>
          <cell r="J41">
            <v>199.9</v>
          </cell>
          <cell r="K41">
            <v>238.6</v>
          </cell>
          <cell r="L41">
            <v>261.2</v>
          </cell>
          <cell r="M41">
            <v>292.89999999999998</v>
          </cell>
          <cell r="Q41">
            <v>438.38875721090045</v>
          </cell>
          <cell r="R41">
            <v>477.99091123804908</v>
          </cell>
          <cell r="S41">
            <v>520.9543818164442</v>
          </cell>
          <cell r="T41">
            <v>567.74666212560987</v>
          </cell>
          <cell r="U41">
            <v>1308.2861640984054</v>
          </cell>
          <cell r="V41">
            <v>1418.7023129204915</v>
          </cell>
          <cell r="W41">
            <v>0</v>
          </cell>
          <cell r="X41">
            <v>0</v>
          </cell>
        </row>
        <row r="42">
          <cell r="A42" t="str">
            <v xml:space="preserve">    Dépôts à terme</v>
          </cell>
          <cell r="F42">
            <v>127.2</v>
          </cell>
          <cell r="G42">
            <v>152.30000000000001</v>
          </cell>
          <cell r="H42">
            <v>177</v>
          </cell>
          <cell r="I42">
            <v>209.5</v>
          </cell>
          <cell r="J42">
            <v>237.7</v>
          </cell>
          <cell r="K42">
            <v>233.2</v>
          </cell>
          <cell r="L42">
            <v>273.2</v>
          </cell>
          <cell r="M42">
            <v>325.5</v>
          </cell>
          <cell r="Q42">
            <v>493.13653400014408</v>
          </cell>
          <cell r="R42">
            <v>537.68436661368162</v>
          </cell>
          <cell r="S42">
            <v>586.01329070480358</v>
          </cell>
          <cell r="T42">
            <v>638.64918190883873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</row>
        <row r="44">
          <cell r="A44" t="str">
            <v>_x001E__Pour mémoire_x001F_</v>
          </cell>
          <cell r="B44" t="str">
            <v>_x001E__Pour mémoire_x001F_</v>
          </cell>
        </row>
        <row r="45">
          <cell r="A45" t="str">
            <v xml:space="preserve">  Vitesse de circulation (fin de période)</v>
          </cell>
          <cell r="B45" t="str">
            <v xml:space="preserve">  Vitesse de circulation</v>
          </cell>
          <cell r="F45">
            <v>4.8896661367249603</v>
          </cell>
          <cell r="G45">
            <v>4.5251734168717839</v>
          </cell>
          <cell r="H45">
            <v>4.5778688524590168</v>
          </cell>
          <cell r="I45">
            <v>4.3849140321686084</v>
          </cell>
          <cell r="J45">
            <v>4.3945554789800125</v>
          </cell>
          <cell r="K45">
            <v>4.3482468665714737</v>
          </cell>
          <cell r="L45">
            <v>4.0973253045791909</v>
          </cell>
          <cell r="M45">
            <v>3.9397746632303732</v>
          </cell>
          <cell r="Q45">
            <v>3.5957517247250186</v>
          </cell>
          <cell r="R45">
            <v>3.5725763548510194</v>
          </cell>
          <cell r="S45">
            <v>3.5561310576918816</v>
          </cell>
          <cell r="T45">
            <v>3.5397614615876112</v>
          </cell>
          <cell r="U45">
            <v>3.5233873221594147</v>
          </cell>
          <cell r="V45">
            <v>3.5070889258130404</v>
          </cell>
          <cell r="W45">
            <v>0</v>
          </cell>
          <cell r="X45">
            <v>0</v>
          </cell>
        </row>
        <row r="47">
          <cell r="A47" t="str">
            <v>Dette Etat vis-à-vis BCEAO</v>
          </cell>
          <cell r="K47">
            <v>135.5</v>
          </cell>
          <cell r="L47">
            <v>125</v>
          </cell>
          <cell r="M47">
            <v>102.5</v>
          </cell>
          <cell r="Q47">
            <v>124.44899999999998</v>
          </cell>
          <cell r="R47">
            <v>115.69899999999998</v>
          </cell>
          <cell r="S47">
            <v>107.645</v>
          </cell>
          <cell r="T47">
            <v>100.48099999999999</v>
          </cell>
          <cell r="U47">
            <v>93.316999999999993</v>
          </cell>
          <cell r="V47">
            <v>0</v>
          </cell>
          <cell r="W47">
            <v>0</v>
          </cell>
          <cell r="X47">
            <v>0</v>
          </cell>
        </row>
        <row r="48">
          <cell r="A48" t="str">
            <v>Dette Etat vis-à-vis banques com.</v>
          </cell>
          <cell r="K48">
            <v>122.4</v>
          </cell>
          <cell r="L48">
            <v>110.6</v>
          </cell>
          <cell r="M48">
            <v>94</v>
          </cell>
          <cell r="Q48">
            <v>67.001999999999995</v>
          </cell>
          <cell r="R48">
            <v>76.001999999999995</v>
          </cell>
          <cell r="S48">
            <v>48.60199999999999</v>
          </cell>
          <cell r="T48">
            <v>29.201999999999998</v>
          </cell>
          <cell r="U48">
            <v>12.701999999999998</v>
          </cell>
          <cell r="V48">
            <v>0</v>
          </cell>
          <cell r="W48">
            <v>0</v>
          </cell>
          <cell r="X48">
            <v>0</v>
          </cell>
        </row>
        <row r="49">
          <cell r="B49" t="str">
            <v xml:space="preserve">  Taux d'intérêts </v>
          </cell>
        </row>
        <row r="50">
          <cell r="A50" t="str">
            <v>WETA submission</v>
          </cell>
          <cell r="B50" t="str">
            <v xml:space="preserve">    BEAC</v>
          </cell>
        </row>
        <row r="51">
          <cell r="B51" t="str">
            <v xml:space="preserve">      Avances</v>
          </cell>
        </row>
        <row r="52">
          <cell r="A52" t="str">
            <v>Discount rate 1/</v>
          </cell>
          <cell r="B52" t="str">
            <v xml:space="preserve">      Prêts</v>
          </cell>
          <cell r="F52">
            <v>10.5</v>
          </cell>
          <cell r="G52">
            <v>10</v>
          </cell>
          <cell r="H52">
            <v>7.5</v>
          </cell>
          <cell r="I52">
            <v>6.5</v>
          </cell>
          <cell r="J52">
            <v>6</v>
          </cell>
          <cell r="K52">
            <v>6.25</v>
          </cell>
          <cell r="L52">
            <v>5.75</v>
          </cell>
          <cell r="M52">
            <v>6.5</v>
          </cell>
          <cell r="Q52">
            <v>6.5</v>
          </cell>
          <cell r="R52">
            <v>6.5</v>
          </cell>
          <cell r="S52">
            <v>6.5</v>
          </cell>
          <cell r="T52">
            <v>6.5</v>
          </cell>
          <cell r="U52">
            <v>6.5</v>
          </cell>
          <cell r="V52">
            <v>0</v>
          </cell>
          <cell r="W52">
            <v>0</v>
          </cell>
          <cell r="X52">
            <v>0</v>
          </cell>
        </row>
        <row r="53">
          <cell r="A53" t="str">
            <v>Short-term interest rate (Money market or Tbill) 2/</v>
          </cell>
          <cell r="B53" t="str">
            <v xml:space="preserve">      Dépôts</v>
          </cell>
          <cell r="F53">
            <v>7.4</v>
          </cell>
          <cell r="G53">
            <v>5.5</v>
          </cell>
          <cell r="H53">
            <v>5.75</v>
          </cell>
          <cell r="I53">
            <v>5</v>
          </cell>
          <cell r="J53">
            <v>4.5</v>
          </cell>
          <cell r="K53">
            <v>4.95</v>
          </cell>
          <cell r="L53">
            <v>4.95</v>
          </cell>
          <cell r="M53">
            <v>4.95</v>
          </cell>
          <cell r="Q53">
            <v>4.95</v>
          </cell>
          <cell r="R53">
            <v>4.95</v>
          </cell>
          <cell r="S53">
            <v>4.95</v>
          </cell>
          <cell r="T53">
            <v>4.95</v>
          </cell>
          <cell r="U53">
            <v>4.95</v>
          </cell>
          <cell r="V53">
            <v>0</v>
          </cell>
          <cell r="W53">
            <v>0</v>
          </cell>
          <cell r="X53">
            <v>0</v>
          </cell>
        </row>
        <row r="54">
          <cell r="A54" t="str">
            <v>Demand deposit rate 3/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</row>
        <row r="55">
          <cell r="A55" t="str">
            <v>Time deposit rate</v>
          </cell>
          <cell r="B55" t="str">
            <v xml:space="preserve">    Banques commerciales</v>
          </cell>
          <cell r="F55">
            <v>7.4</v>
          </cell>
          <cell r="G55">
            <v>5.5</v>
          </cell>
          <cell r="H55">
            <v>5.75</v>
          </cell>
          <cell r="I55">
            <v>5</v>
          </cell>
          <cell r="J55">
            <v>4.5</v>
          </cell>
          <cell r="K55">
            <v>4.95</v>
          </cell>
          <cell r="L55">
            <v>4.95</v>
          </cell>
          <cell r="M55">
            <v>4.95</v>
          </cell>
          <cell r="Q55">
            <v>4.95</v>
          </cell>
          <cell r="R55">
            <v>4.95</v>
          </cell>
          <cell r="S55">
            <v>4.95</v>
          </cell>
          <cell r="T55">
            <v>4.95</v>
          </cell>
          <cell r="U55">
            <v>4.95</v>
          </cell>
          <cell r="V55">
            <v>0</v>
          </cell>
          <cell r="W55">
            <v>0</v>
          </cell>
          <cell r="X55">
            <v>0</v>
          </cell>
        </row>
        <row r="56">
          <cell r="B56" t="str">
            <v xml:space="preserve">      Avances</v>
          </cell>
        </row>
        <row r="57">
          <cell r="B57" t="str">
            <v xml:space="preserve">      Dépôts</v>
          </cell>
        </row>
        <row r="59">
          <cell r="B59" t="str">
            <v xml:space="preserve"> Paiements d'intérêts</v>
          </cell>
        </row>
        <row r="60">
          <cell r="B60" t="str">
            <v xml:space="preserve">    BEAC</v>
          </cell>
        </row>
        <row r="61">
          <cell r="B61" t="str">
            <v xml:space="preserve">      Avances</v>
          </cell>
        </row>
        <row r="62">
          <cell r="B62" t="str">
            <v xml:space="preserve">      Prêts</v>
          </cell>
        </row>
        <row r="63">
          <cell r="B63" t="str">
            <v xml:space="preserve">      Dépôts</v>
          </cell>
        </row>
        <row r="65">
          <cell r="B65" t="str">
            <v xml:space="preserve">    Banques commerciales</v>
          </cell>
        </row>
        <row r="66">
          <cell r="B66" t="str">
            <v xml:space="preserve">      Avances</v>
          </cell>
        </row>
        <row r="67">
          <cell r="B67" t="str">
            <v xml:space="preserve">      Dépôts</v>
          </cell>
        </row>
        <row r="69">
          <cell r="B69" t="str">
            <v xml:space="preserve">  Paiements de principal</v>
          </cell>
        </row>
        <row r="70">
          <cell r="B70" t="str">
            <v xml:space="preserve">    BEAC</v>
          </cell>
        </row>
        <row r="71">
          <cell r="B71" t="str">
            <v xml:space="preserve">    Banques commerciales</v>
          </cell>
        </row>
        <row r="73">
          <cell r="B73" t="str">
            <v xml:space="preserve">  Arriérés</v>
          </cell>
        </row>
        <row r="74">
          <cell r="B74" t="str">
            <v xml:space="preserve">    BEAC</v>
          </cell>
        </row>
        <row r="75">
          <cell r="B75" t="str">
            <v xml:space="preserve">      Intérêts</v>
          </cell>
        </row>
        <row r="76">
          <cell r="B76" t="str">
            <v xml:space="preserve">      Principal</v>
          </cell>
        </row>
        <row r="77">
          <cell r="B77" t="str">
            <v xml:space="preserve">    Banques commerciales</v>
          </cell>
        </row>
        <row r="78">
          <cell r="B78" t="str">
            <v xml:space="preserve">      Intérêts</v>
          </cell>
        </row>
        <row r="79">
          <cell r="B79" t="str">
            <v xml:space="preserve">      Principal</v>
          </cell>
        </row>
        <row r="81">
          <cell r="A81" t="str">
            <v>Reserves internationales</v>
          </cell>
          <cell r="B81" t="str">
            <v>Reserves internationales</v>
          </cell>
        </row>
        <row r="82">
          <cell r="A82" t="str">
            <v xml:space="preserve">  (BEAC, FMI exclu)</v>
          </cell>
          <cell r="B82" t="str">
            <v xml:space="preserve">  (BEAC, FMI exclu)</v>
          </cell>
        </row>
        <row r="83">
          <cell r="A83" t="str">
            <v>Variations des avoirs exterieurs (augm. -)</v>
          </cell>
          <cell r="B83">
            <v>0</v>
          </cell>
        </row>
        <row r="84">
          <cell r="A84" t="str">
            <v xml:space="preserve">  dont: variation de change 1/</v>
          </cell>
          <cell r="B84" t="str">
            <v xml:space="preserve">  dont: variation de change 1/</v>
          </cell>
        </row>
        <row r="85">
          <cell r="A85" t="str">
            <v>=</v>
          </cell>
          <cell r="B85" t="str">
            <v>=</v>
          </cell>
          <cell r="C85" t="str">
            <v>=</v>
          </cell>
          <cell r="D85" t="str">
            <v>=</v>
          </cell>
          <cell r="E85" t="str">
            <v>=</v>
          </cell>
          <cell r="F85" t="str">
            <v>=</v>
          </cell>
          <cell r="G85" t="str">
            <v>=</v>
          </cell>
          <cell r="H85" t="str">
            <v>=</v>
          </cell>
          <cell r="I85" t="str">
            <v>=</v>
          </cell>
          <cell r="J85" t="str">
            <v>=</v>
          </cell>
          <cell r="K85" t="str">
            <v>=</v>
          </cell>
          <cell r="L85" t="str">
            <v>=</v>
          </cell>
          <cell r="M85" t="str">
            <v>=</v>
          </cell>
          <cell r="Q85" t="str">
            <v>=</v>
          </cell>
          <cell r="R85" t="str">
            <v>=</v>
          </cell>
          <cell r="AC85" t="str">
            <v>=</v>
          </cell>
          <cell r="AD85" t="str">
            <v>=</v>
          </cell>
          <cell r="AE85" t="str">
            <v>=</v>
          </cell>
        </row>
        <row r="86">
          <cell r="B86" t="str">
            <v xml:space="preserve">1/ La colonne 1994 programme ne comprend pas la difference de change resultant de la devaluation </v>
          </cell>
          <cell r="AE86">
            <v>9999</v>
          </cell>
        </row>
        <row r="87">
          <cell r="AE87" t="str">
            <v>range end</v>
          </cell>
        </row>
      </sheetData>
      <sheetData sheetId="13" refreshError="1">
        <row r="13">
          <cell r="A13" t="str">
            <v>Transactions avec le FMI (DTS)</v>
          </cell>
          <cell r="B13" t="str">
            <v>Transactions avec le FMI (DTS)</v>
          </cell>
        </row>
        <row r="14">
          <cell r="A14" t="str">
            <v xml:space="preserve">  Charges</v>
          </cell>
          <cell r="B14" t="str">
            <v xml:space="preserve">  Charges</v>
          </cell>
        </row>
        <row r="15">
          <cell r="A15" t="str">
            <v xml:space="preserve">    Accord de confirmation</v>
          </cell>
          <cell r="B15" t="str">
            <v xml:space="preserve">    Accord de confirmation</v>
          </cell>
        </row>
        <row r="16">
          <cell r="A16" t="str">
            <v xml:space="preserve">    FAS</v>
          </cell>
          <cell r="B16" t="str">
            <v xml:space="preserve">    FAS</v>
          </cell>
        </row>
        <row r="17">
          <cell r="A17" t="str">
            <v xml:space="preserve">    FASR</v>
          </cell>
          <cell r="B17" t="str">
            <v xml:space="preserve">    FASR</v>
          </cell>
        </row>
        <row r="19">
          <cell r="A19" t="str">
            <v xml:space="preserve">  Achats/Prêts</v>
          </cell>
          <cell r="B19" t="str">
            <v xml:space="preserve">  Achats/Prêts</v>
          </cell>
        </row>
        <row r="20">
          <cell r="A20" t="str">
            <v xml:space="preserve">    Accord de confirmation</v>
          </cell>
          <cell r="B20" t="str">
            <v xml:space="preserve">    Accord de confirmation</v>
          </cell>
        </row>
        <row r="21">
          <cell r="A21" t="str">
            <v xml:space="preserve">    FAS</v>
          </cell>
          <cell r="B21" t="str">
            <v xml:space="preserve">    FAS</v>
          </cell>
        </row>
        <row r="22">
          <cell r="A22" t="str">
            <v xml:space="preserve">    FASR</v>
          </cell>
          <cell r="B22" t="str">
            <v xml:space="preserve">    FASR</v>
          </cell>
        </row>
        <row r="24">
          <cell r="A24" t="str">
            <v xml:space="preserve">  Rachats/remboursements</v>
          </cell>
          <cell r="B24" t="str">
            <v xml:space="preserve">  Rachats/remboursements</v>
          </cell>
        </row>
        <row r="25">
          <cell r="A25" t="str">
            <v xml:space="preserve">    Accord de confirmation</v>
          </cell>
          <cell r="B25" t="str">
            <v xml:space="preserve">    Accord de confirmation</v>
          </cell>
        </row>
        <row r="26">
          <cell r="A26" t="str">
            <v xml:space="preserve">    FAS</v>
          </cell>
          <cell r="B26" t="str">
            <v xml:space="preserve">    FAS</v>
          </cell>
        </row>
        <row r="27">
          <cell r="A27" t="str">
            <v xml:space="preserve">    FASR</v>
          </cell>
          <cell r="B27" t="str">
            <v xml:space="preserve">    FASR</v>
          </cell>
        </row>
        <row r="29">
          <cell r="A29" t="str">
            <v xml:space="preserve">  Encours</v>
          </cell>
          <cell r="B29" t="str">
            <v xml:space="preserve">  Encours</v>
          </cell>
        </row>
        <row r="30">
          <cell r="A30" t="str">
            <v xml:space="preserve">    Accord de confirmation</v>
          </cell>
          <cell r="B30" t="str">
            <v xml:space="preserve">    Accord de confirmation</v>
          </cell>
        </row>
        <row r="31">
          <cell r="A31" t="str">
            <v xml:space="preserve">    FAS</v>
          </cell>
          <cell r="B31" t="str">
            <v xml:space="preserve">    FAS</v>
          </cell>
        </row>
        <row r="32">
          <cell r="A32" t="str">
            <v xml:space="preserve">    FASR</v>
          </cell>
          <cell r="B32" t="str">
            <v xml:space="preserve">    FASR</v>
          </cell>
        </row>
        <row r="34">
          <cell r="A34" t="str">
            <v>Accumulation avoirs extérieurs nets</v>
          </cell>
          <cell r="Q34">
            <v>59.997111234463432</v>
          </cell>
          <cell r="R34">
            <v>38.933110755570723</v>
          </cell>
          <cell r="S34">
            <v>45.910585413001336</v>
          </cell>
          <cell r="T34">
            <v>35.203135464281488</v>
          </cell>
          <cell r="U34">
            <v>17.861364274125098</v>
          </cell>
          <cell r="V34">
            <v>-51.636060956836026</v>
          </cell>
          <cell r="W34">
            <v>-121.93984758591299</v>
          </cell>
          <cell r="X34">
            <v>-183.37122546732496</v>
          </cell>
          <cell r="Y34">
            <v>-241.58066851185134</v>
          </cell>
          <cell r="Z34">
            <v>-305.3748388607741</v>
          </cell>
          <cell r="AA34">
            <v>-376.32737455764669</v>
          </cell>
          <cell r="AB34">
            <v>-455.1530667293365</v>
          </cell>
        </row>
        <row r="36">
          <cell r="A36" t="str">
            <v>Taux de change</v>
          </cell>
          <cell r="B36" t="str">
            <v>Taux de change</v>
          </cell>
        </row>
        <row r="37">
          <cell r="A37" t="str">
            <v xml:space="preserve">  CFAF/US dollar (moyenne)</v>
          </cell>
          <cell r="B37" t="str">
            <v xml:space="preserve">  CFAF/US dollar (moyenne)</v>
          </cell>
          <cell r="C37">
            <v>272.26499999999999</v>
          </cell>
          <cell r="D37">
            <v>282.10500000000002</v>
          </cell>
          <cell r="E37">
            <v>264.69</v>
          </cell>
          <cell r="F37">
            <v>283.15999999999997</v>
          </cell>
          <cell r="G37">
            <v>555.19999999999993</v>
          </cell>
          <cell r="H37">
            <v>499.09999999999997</v>
          </cell>
          <cell r="I37">
            <v>511.55222788158534</v>
          </cell>
          <cell r="J37">
            <v>583.70000000000005</v>
          </cell>
          <cell r="K37">
            <v>586.70000000000005</v>
          </cell>
          <cell r="L37">
            <v>614.89181935701049</v>
          </cell>
          <cell r="M37">
            <v>710.12139072390039</v>
          </cell>
          <cell r="Q37">
            <v>653.38631578604327</v>
          </cell>
          <cell r="R37">
            <v>651.83165116242026</v>
          </cell>
          <cell r="S37">
            <v>650.6524340552113</v>
          </cell>
          <cell r="T37">
            <v>649.65268774259494</v>
          </cell>
          <cell r="U37">
            <v>649.48763454535731</v>
          </cell>
          <cell r="V37">
            <v>649.48763454535731</v>
          </cell>
          <cell r="W37">
            <v>649.48763454535731</v>
          </cell>
          <cell r="X37">
            <v>649.48763454535731</v>
          </cell>
          <cell r="Y37">
            <v>649.48763454535731</v>
          </cell>
          <cell r="Z37">
            <v>649.48763454535731</v>
          </cell>
          <cell r="AA37">
            <v>649.48763454535731</v>
          </cell>
          <cell r="AB37">
            <v>649.48763454535731</v>
          </cell>
        </row>
        <row r="38">
          <cell r="A38" t="str">
            <v xml:space="preserve">  CFAF/US dollar (fin de periode)</v>
          </cell>
          <cell r="B38" t="str">
            <v xml:space="preserve">  CFAF/US dollar (fin de periode)</v>
          </cell>
          <cell r="C38">
            <v>256.45</v>
          </cell>
          <cell r="D38">
            <v>259</v>
          </cell>
          <cell r="E38">
            <v>275.32499999999999</v>
          </cell>
          <cell r="F38">
            <v>294.77500000000003</v>
          </cell>
          <cell r="G38">
            <v>534.6</v>
          </cell>
          <cell r="H38">
            <v>490.00000000000006</v>
          </cell>
          <cell r="I38">
            <v>527.70000000000005</v>
          </cell>
          <cell r="J38">
            <v>598.80999999999995</v>
          </cell>
          <cell r="K38">
            <v>562.21</v>
          </cell>
          <cell r="L38">
            <v>652.95000000000005</v>
          </cell>
          <cell r="M38">
            <v>704.95110155830196</v>
          </cell>
          <cell r="Q38">
            <v>660.82014469877174</v>
          </cell>
          <cell r="R38">
            <v>659.45870527670195</v>
          </cell>
          <cell r="S38">
            <v>658.27361317769646</v>
          </cell>
          <cell r="T38">
            <v>657.71936639067405</v>
          </cell>
          <cell r="U38">
            <v>657.57167881256328</v>
          </cell>
          <cell r="V38">
            <v>649.48763454535731</v>
          </cell>
          <cell r="W38">
            <v>649.48763454535731</v>
          </cell>
          <cell r="X38">
            <v>649.48763454535731</v>
          </cell>
          <cell r="Y38">
            <v>649.48763454535731</v>
          </cell>
          <cell r="Z38">
            <v>649.48763454535731</v>
          </cell>
          <cell r="AA38">
            <v>649.48763454535731</v>
          </cell>
          <cell r="AB38">
            <v>649.48763454535731</v>
          </cell>
        </row>
        <row r="39">
          <cell r="A39" t="str">
            <v xml:space="preserve">  CFAF/DTS (moyenne)</v>
          </cell>
          <cell r="B39" t="str">
            <v xml:space="preserve">  CFAF/DTS (moyenne)</v>
          </cell>
          <cell r="C39">
            <v>369.40915200000001</v>
          </cell>
          <cell r="D39">
            <v>385.97606100000007</v>
          </cell>
          <cell r="E39">
            <v>372.78939600000001</v>
          </cell>
          <cell r="F39">
            <v>395.37630799999999</v>
          </cell>
          <cell r="G39">
            <v>794.87983999999983</v>
          </cell>
          <cell r="H39">
            <v>757.10974499999998</v>
          </cell>
          <cell r="I39">
            <v>742.65129585501904</v>
          </cell>
          <cell r="J39">
            <v>803.1712</v>
          </cell>
          <cell r="K39">
            <v>795.56520000000012</v>
          </cell>
          <cell r="L39">
            <v>840.75127724128231</v>
          </cell>
          <cell r="M39">
            <v>936.50206772522927</v>
          </cell>
          <cell r="Q39">
            <v>870.13511833004304</v>
          </cell>
          <cell r="R39">
            <v>869.24706319454924</v>
          </cell>
          <cell r="S39">
            <v>868.22573941153257</v>
          </cell>
          <cell r="T39">
            <v>866.79706352086976</v>
          </cell>
          <cell r="U39">
            <v>865.51968621250865</v>
          </cell>
          <cell r="V39">
            <v>865.04660578926382</v>
          </cell>
          <cell r="W39">
            <v>865.04660578926382</v>
          </cell>
          <cell r="X39">
            <v>865.04660578926382</v>
          </cell>
          <cell r="Y39">
            <v>865.04660578926382</v>
          </cell>
          <cell r="Z39">
            <v>865.04660578926382</v>
          </cell>
          <cell r="AA39">
            <v>865.04660578926382</v>
          </cell>
          <cell r="AB39">
            <v>865.04660578926382</v>
          </cell>
        </row>
        <row r="40">
          <cell r="A40" t="str">
            <v xml:space="preserve">  CFAF/DTS (fin de periode)</v>
          </cell>
          <cell r="B40" t="str">
            <v xml:space="preserve">  CFAF/DTS (fin de periode)</v>
          </cell>
          <cell r="C40">
            <v>364.85141500000003</v>
          </cell>
          <cell r="D40">
            <v>370.47359999999998</v>
          </cell>
          <cell r="E40">
            <v>387.76773000000003</v>
          </cell>
          <cell r="F40">
            <v>404.90294</v>
          </cell>
          <cell r="G40">
            <v>780.43581000000006</v>
          </cell>
          <cell r="H40">
            <v>728.38010000000008</v>
          </cell>
          <cell r="I40">
            <v>758.81149200000004</v>
          </cell>
          <cell r="J40">
            <v>817.97446000000002</v>
          </cell>
          <cell r="K40">
            <v>762.60424168595796</v>
          </cell>
          <cell r="L40">
            <v>896.18309752251184</v>
          </cell>
          <cell r="M40">
            <v>918.49110032946908</v>
          </cell>
          <cell r="Q40">
            <v>880.65967131274158</v>
          </cell>
          <cell r="R40">
            <v>879.74920152014727</v>
          </cell>
          <cell r="S40">
            <v>878.46119272069927</v>
          </cell>
          <cell r="T40">
            <v>877.07819842048821</v>
          </cell>
          <cell r="U40">
            <v>875.81366998332169</v>
          </cell>
          <cell r="V40">
            <v>865.04660578926382</v>
          </cell>
          <cell r="W40">
            <v>865.04660578926382</v>
          </cell>
          <cell r="X40">
            <v>865.04660578926382</v>
          </cell>
          <cell r="Y40">
            <v>865.04660578926382</v>
          </cell>
          <cell r="Z40">
            <v>865.04660578926382</v>
          </cell>
          <cell r="AA40">
            <v>865.04660578926382</v>
          </cell>
          <cell r="AB40">
            <v>865.04660578926382</v>
          </cell>
        </row>
        <row r="42">
          <cell r="A42" t="str">
            <v>Recettes fiscales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267.8</v>
          </cell>
          <cell r="G42">
            <v>330.3</v>
          </cell>
          <cell r="H42">
            <v>369.3</v>
          </cell>
          <cell r="I42">
            <v>401.1</v>
          </cell>
          <cell r="J42">
            <v>438.9</v>
          </cell>
          <cell r="K42">
            <v>491.228364</v>
          </cell>
          <cell r="L42">
            <v>537.29</v>
          </cell>
          <cell r="M42">
            <v>576.79999999999995</v>
          </cell>
          <cell r="Q42">
            <v>826.7760934218976</v>
          </cell>
          <cell r="R42">
            <v>897.05206136275888</v>
          </cell>
          <cell r="S42">
            <v>973.30148657859331</v>
          </cell>
          <cell r="T42">
            <v>1060.8986203706668</v>
          </cell>
          <cell r="U42">
            <v>1156.379496204027</v>
          </cell>
          <cell r="V42">
            <v>1260.4536508623894</v>
          </cell>
          <cell r="W42">
            <v>1373.8944794400045</v>
          </cell>
          <cell r="X42">
            <v>1497.5449825896051</v>
          </cell>
          <cell r="Y42">
            <v>1632.3240310226697</v>
          </cell>
          <cell r="Z42">
            <v>1779.2331938147101</v>
          </cell>
          <cell r="AA42">
            <v>1939.3641812580343</v>
          </cell>
          <cell r="AB42">
            <v>2113.9069575712574</v>
          </cell>
        </row>
        <row r="45">
          <cell r="A45" t="str">
            <v>=</v>
          </cell>
          <cell r="B45" t="str">
            <v>=</v>
          </cell>
          <cell r="C45" t="str">
            <v>=</v>
          </cell>
          <cell r="D45" t="str">
            <v>=</v>
          </cell>
          <cell r="E45" t="str">
            <v>=</v>
          </cell>
          <cell r="F45" t="str">
            <v>=</v>
          </cell>
          <cell r="G45" t="str">
            <v>=</v>
          </cell>
          <cell r="H45" t="str">
            <v>=</v>
          </cell>
          <cell r="I45" t="str">
            <v>=</v>
          </cell>
          <cell r="J45" t="str">
            <v>=</v>
          </cell>
          <cell r="K45" t="str">
            <v>=</v>
          </cell>
          <cell r="L45" t="str">
            <v>=</v>
          </cell>
          <cell r="M45" t="str">
            <v>=</v>
          </cell>
          <cell r="Q45" t="str">
            <v>=</v>
          </cell>
          <cell r="R45" t="str">
            <v>=</v>
          </cell>
          <cell r="AD45" t="str">
            <v>=</v>
          </cell>
          <cell r="AE45" t="str">
            <v>=</v>
          </cell>
        </row>
        <row r="46">
          <cell r="B46" t="str">
            <v>END OF TRANSFER RANGE</v>
          </cell>
          <cell r="AE46">
            <v>9999</v>
          </cell>
        </row>
        <row r="47">
          <cell r="AE47" t="str">
            <v>range end</v>
          </cell>
        </row>
      </sheetData>
      <sheetData sheetId="14" refreshError="1">
        <row r="13">
          <cell r="A13" t="str">
            <v xml:space="preserve">  Exportations de biens et services non facteurs</v>
          </cell>
          <cell r="B13" t="str">
            <v xml:space="preserve">     Exports, f.o.b.</v>
          </cell>
          <cell r="E13">
            <v>371.46836015355632</v>
          </cell>
          <cell r="F13">
            <v>340.79449638575028</v>
          </cell>
          <cell r="G13">
            <v>706.2400065034866</v>
          </cell>
          <cell r="H13">
            <v>770.47428907450274</v>
          </cell>
          <cell r="I13">
            <v>699.24069198627774</v>
          </cell>
          <cell r="J13">
            <v>744.89408600000002</v>
          </cell>
          <cell r="K13">
            <v>833.70395599999995</v>
          </cell>
          <cell r="L13">
            <v>901.01106400000003</v>
          </cell>
          <cell r="M13">
            <v>930.30918999999994</v>
          </cell>
          <cell r="Q13">
            <v>1168.714995638891</v>
          </cell>
          <cell r="R13">
            <v>1235.3345222784419</v>
          </cell>
          <cell r="S13">
            <v>1306.5304816099997</v>
          </cell>
          <cell r="T13">
            <v>1384.2536070097492</v>
          </cell>
          <cell r="U13">
            <v>1471.827201820663</v>
          </cell>
          <cell r="V13">
            <v>1512.0296381367373</v>
          </cell>
          <cell r="W13">
            <v>1589.535430356611</v>
          </cell>
          <cell r="X13">
            <v>1671.8611874935029</v>
          </cell>
          <cell r="Y13">
            <v>1759.336735200086</v>
          </cell>
          <cell r="Z13">
            <v>1852.3158219482041</v>
          </cell>
          <cell r="AA13">
            <v>1951.1779149602312</v>
          </cell>
          <cell r="AB13">
            <v>2056.3301337283797</v>
          </cell>
          <cell r="AC13">
            <v>2168.2093317910631</v>
          </cell>
          <cell r="AD13">
            <v>2287.2843382688461</v>
          </cell>
          <cell r="AE13">
            <v>2414.0583715613311</v>
          </cell>
        </row>
        <row r="14">
          <cell r="A14" t="str">
            <v xml:space="preserve">      Exportations de biens</v>
          </cell>
          <cell r="E14">
            <v>219.06836015355634</v>
          </cell>
          <cell r="F14">
            <v>200.29449638575028</v>
          </cell>
          <cell r="G14">
            <v>439.14000650348657</v>
          </cell>
          <cell r="H14">
            <v>483.37428907450271</v>
          </cell>
          <cell r="I14">
            <v>505.41069198627775</v>
          </cell>
          <cell r="J14">
            <v>527.95408599999996</v>
          </cell>
          <cell r="K14">
            <v>582.90395599999999</v>
          </cell>
          <cell r="L14">
            <v>644.71106400000008</v>
          </cell>
          <cell r="M14">
            <v>654.80918999999994</v>
          </cell>
          <cell r="Q14">
            <v>840.69477223889089</v>
          </cell>
          <cell r="R14">
            <v>893.46477342644175</v>
          </cell>
          <cell r="S14">
            <v>950.2037495436897</v>
          </cell>
          <cell r="T14">
            <v>1012.8349082218685</v>
          </cell>
          <cell r="U14">
            <v>1084.6527465666231</v>
          </cell>
          <cell r="V14">
            <v>1108.8606247715006</v>
          </cell>
          <cell r="W14">
            <v>1169.6127459783017</v>
          </cell>
          <cell r="X14">
            <v>1234.386929957062</v>
          </cell>
          <cell r="Y14">
            <v>1303.4721588215184</v>
          </cell>
          <cell r="Z14">
            <v>1377.1791724670588</v>
          </cell>
          <cell r="AA14">
            <v>1455.8421477328304</v>
          </cell>
          <cell r="AB14">
            <v>1539.8205087943304</v>
          </cell>
          <cell r="AC14">
            <v>1629.5008791074472</v>
          </cell>
          <cell r="AD14">
            <v>1725.2991860392294</v>
          </cell>
          <cell r="AE14">
            <v>1827.6629301992698</v>
          </cell>
        </row>
        <row r="15">
          <cell r="A15" t="str">
            <v xml:space="preserve">      Exportations de services non facteurs</v>
          </cell>
          <cell r="E15">
            <v>152.4</v>
          </cell>
          <cell r="F15">
            <v>140.5</v>
          </cell>
          <cell r="G15">
            <v>267.10000000000002</v>
          </cell>
          <cell r="H15">
            <v>287.10000000000002</v>
          </cell>
          <cell r="I15">
            <v>193.83</v>
          </cell>
          <cell r="J15">
            <v>216.94</v>
          </cell>
          <cell r="K15">
            <v>250.8</v>
          </cell>
          <cell r="L15">
            <v>256.3</v>
          </cell>
          <cell r="M15">
            <v>275.5</v>
          </cell>
          <cell r="Q15">
            <v>328.02022340000002</v>
          </cell>
          <cell r="R15">
            <v>341.86974885200004</v>
          </cell>
          <cell r="S15">
            <v>356.32673206631</v>
          </cell>
          <cell r="T15">
            <v>371.4186987878806</v>
          </cell>
          <cell r="U15">
            <v>387.17445525403986</v>
          </cell>
          <cell r="V15">
            <v>403.16901336523665</v>
          </cell>
          <cell r="W15">
            <v>419.92268437830921</v>
          </cell>
          <cell r="X15">
            <v>437.47425753644097</v>
          </cell>
          <cell r="Y15">
            <v>455.86457637856745</v>
          </cell>
          <cell r="Z15">
            <v>475.1366494811453</v>
          </cell>
          <cell r="AA15">
            <v>495.33576722740065</v>
          </cell>
          <cell r="AB15">
            <v>516.50962493404927</v>
          </cell>
          <cell r="AC15">
            <v>538.70845268361575</v>
          </cell>
          <cell r="AD15">
            <v>561.98515222961646</v>
          </cell>
          <cell r="AE15">
            <v>586.39544136206132</v>
          </cell>
        </row>
        <row r="17">
          <cell r="A17" t="str">
            <v xml:space="preserve">  Importations de biens et services non facteurs</v>
          </cell>
          <cell r="B17" t="str">
            <v xml:space="preserve">  Importations</v>
          </cell>
          <cell r="E17">
            <v>-489.90990640415686</v>
          </cell>
          <cell r="F17">
            <v>-472.22332702564995</v>
          </cell>
          <cell r="G17">
            <v>-840.92551212126773</v>
          </cell>
          <cell r="H17">
            <v>-896.48534548139662</v>
          </cell>
          <cell r="I17">
            <v>-849.14024807448004</v>
          </cell>
          <cell r="J17">
            <v>-915.00361680000015</v>
          </cell>
          <cell r="K17">
            <v>-1016.7416616</v>
          </cell>
          <cell r="L17">
            <v>-1110.2933344</v>
          </cell>
          <cell r="M17">
            <v>-1239.9458838</v>
          </cell>
          <cell r="Q17">
            <v>-1568.9487240136675</v>
          </cell>
          <cell r="R17">
            <v>-1663.1497369068659</v>
          </cell>
          <cell r="S17">
            <v>-1744.0725883481985</v>
          </cell>
          <cell r="T17">
            <v>-1843.522602694823</v>
          </cell>
          <cell r="U17">
            <v>-1967.5174421204363</v>
          </cell>
          <cell r="V17">
            <v>-2105.3116701832355</v>
          </cell>
          <cell r="W17">
            <v>-2273.5919064068767</v>
          </cell>
          <cell r="X17">
            <v>-2437.062266697113</v>
          </cell>
          <cell r="Y17">
            <v>-2613.2285150581547</v>
          </cell>
          <cell r="Z17">
            <v>-2803.1239059027912</v>
          </cell>
          <cell r="AA17">
            <v>-3007.8682459555903</v>
          </cell>
          <cell r="AB17">
            <v>-3228.6752846382278</v>
          </cell>
          <cell r="AC17">
            <v>-3466.8607443833816</v>
          </cell>
          <cell r="AD17">
            <v>-3723.8510469072362</v>
          </cell>
          <cell r="AE17">
            <v>-4001.1927964224346</v>
          </cell>
        </row>
        <row r="18">
          <cell r="A18" t="str">
            <v xml:space="preserve">      Importations de biens (fob)</v>
          </cell>
          <cell r="B18" t="str">
            <v xml:space="preserve">    Produits pétroliers</v>
          </cell>
          <cell r="E18">
            <v>-315.48874000415685</v>
          </cell>
          <cell r="F18">
            <v>-307.66856743976035</v>
          </cell>
          <cell r="G18">
            <v>-567.44645066671569</v>
          </cell>
          <cell r="H18">
            <v>-607.18006402362903</v>
          </cell>
          <cell r="I18">
            <v>-646.64024807448004</v>
          </cell>
          <cell r="J18">
            <v>-686.40361680000012</v>
          </cell>
          <cell r="K18">
            <v>-755.5416616</v>
          </cell>
          <cell r="L18">
            <v>-845.29333440000005</v>
          </cell>
          <cell r="M18">
            <v>-951.5187527999999</v>
          </cell>
          <cell r="Q18">
            <v>-1227.1407639274828</v>
          </cell>
          <cell r="R18">
            <v>-1305.3645677372358</v>
          </cell>
          <cell r="S18">
            <v>-1372.3881072800486</v>
          </cell>
          <cell r="T18">
            <v>-1455.8792352934577</v>
          </cell>
          <cell r="U18">
            <v>-1560.8002949188879</v>
          </cell>
          <cell r="V18">
            <v>-1673.4286869706575</v>
          </cell>
          <cell r="W18">
            <v>-1812.736621240143</v>
          </cell>
          <cell r="X18">
            <v>-1946.9811350727209</v>
          </cell>
          <cell r="Y18">
            <v>-2091.8301375989563</v>
          </cell>
          <cell r="Z18">
            <v>-2248.1558785900461</v>
          </cell>
          <cell r="AA18">
            <v>-2416.9042375544241</v>
          </cell>
          <cell r="AB18">
            <v>-2599.1010508102818</v>
          </cell>
          <cell r="AC18">
            <v>-2795.8589895220061</v>
          </cell>
          <cell r="AD18">
            <v>-3008.3850371911417</v>
          </cell>
          <cell r="AE18">
            <v>-3237.9886193982843</v>
          </cell>
        </row>
        <row r="19">
          <cell r="A19" t="str">
            <v xml:space="preserve">      Importations de services non facteurs</v>
          </cell>
          <cell r="E19">
            <v>-174.4211664</v>
          </cell>
          <cell r="F19">
            <v>-164.5547595858896</v>
          </cell>
          <cell r="G19">
            <v>-273.4790614545521</v>
          </cell>
          <cell r="H19">
            <v>-289.30528145776759</v>
          </cell>
          <cell r="I19">
            <v>-202.5</v>
          </cell>
          <cell r="J19">
            <v>-228.6</v>
          </cell>
          <cell r="K19">
            <v>-261.2</v>
          </cell>
          <cell r="L19">
            <v>-265</v>
          </cell>
          <cell r="M19">
            <v>-288.42713100000003</v>
          </cell>
          <cell r="Q19">
            <v>-341.80796008618472</v>
          </cell>
          <cell r="R19">
            <v>-357.78516916963002</v>
          </cell>
          <cell r="S19">
            <v>-371.68448106814981</v>
          </cell>
          <cell r="T19">
            <v>-387.64336740136525</v>
          </cell>
          <cell r="U19">
            <v>-406.71714720154841</v>
          </cell>
          <cell r="V19">
            <v>-431.88298321257787</v>
          </cell>
          <cell r="W19">
            <v>-460.85528516673378</v>
          </cell>
          <cell r="X19">
            <v>-490.08113162439201</v>
          </cell>
          <cell r="Y19">
            <v>-521.39837745919817</v>
          </cell>
          <cell r="Z19">
            <v>-554.96802731274522</v>
          </cell>
          <cell r="AA19">
            <v>-590.96400840116598</v>
          </cell>
          <cell r="AB19">
            <v>-629.57423382794605</v>
          </cell>
          <cell r="AC19">
            <v>-671.00175486137539</v>
          </cell>
          <cell r="AD19">
            <v>-715.4660097160945</v>
          </cell>
          <cell r="AE19">
            <v>-763.20417702415034</v>
          </cell>
        </row>
        <row r="21">
          <cell r="A21" t="str">
            <v xml:space="preserve">  Income</v>
          </cell>
          <cell r="B21" t="str">
            <v xml:space="preserve">  Services facteurs</v>
          </cell>
          <cell r="E21">
            <v>-35.1</v>
          </cell>
          <cell r="F21">
            <v>-37.4</v>
          </cell>
          <cell r="G21">
            <v>-78.900000000000006</v>
          </cell>
          <cell r="H21">
            <v>-77.347999999999999</v>
          </cell>
          <cell r="I21">
            <v>-37.270000000000003</v>
          </cell>
          <cell r="J21">
            <v>-42.038999999999987</v>
          </cell>
          <cell r="K21">
            <v>-33</v>
          </cell>
          <cell r="L21">
            <v>-57.1</v>
          </cell>
          <cell r="M21">
            <v>-64.5</v>
          </cell>
          <cell r="Q21">
            <v>-65.894794349624391</v>
          </cell>
          <cell r="R21">
            <v>-65.749356817115711</v>
          </cell>
          <cell r="S21">
            <v>-64.421113070673485</v>
          </cell>
          <cell r="T21">
            <v>-65.781171641317457</v>
          </cell>
          <cell r="U21">
            <v>-64.635116671168149</v>
          </cell>
          <cell r="V21">
            <v>-63.674115882742768</v>
          </cell>
          <cell r="W21">
            <v>-62.595018524293693</v>
          </cell>
          <cell r="X21">
            <v>-61.393218108317143</v>
          </cell>
          <cell r="Y21">
            <v>-60.064502615911238</v>
          </cell>
          <cell r="Z21">
            <v>-58.605258931461947</v>
          </cell>
          <cell r="AA21">
            <v>-57.012739053393517</v>
          </cell>
          <cell r="AB21">
            <v>-55.285406569259038</v>
          </cell>
          <cell r="AC21">
            <v>-53.423387869288462</v>
          </cell>
          <cell r="AD21">
            <v>-51.429060693020119</v>
          </cell>
          <cell r="AE21">
            <v>-49.307823696668976</v>
          </cell>
        </row>
        <row r="22">
          <cell r="A22" t="str">
            <v xml:space="preserve">    Crédit</v>
          </cell>
          <cell r="B22" t="str">
            <v xml:space="preserve">    Crédit</v>
          </cell>
          <cell r="E22">
            <v>10.7</v>
          </cell>
          <cell r="F22">
            <v>8.5</v>
          </cell>
          <cell r="G22">
            <v>12.5</v>
          </cell>
          <cell r="H22">
            <v>14.4</v>
          </cell>
          <cell r="I22">
            <v>41.63</v>
          </cell>
          <cell r="J22">
            <v>39.6</v>
          </cell>
          <cell r="K22">
            <v>45.2</v>
          </cell>
          <cell r="L22">
            <v>51.3</v>
          </cell>
          <cell r="M22">
            <v>60.8</v>
          </cell>
          <cell r="Q22">
            <v>53.788274550375611</v>
          </cell>
          <cell r="R22">
            <v>55.480951596884303</v>
          </cell>
          <cell r="S22">
            <v>57.200886991686531</v>
          </cell>
          <cell r="T22">
            <v>58.978026466772171</v>
          </cell>
          <cell r="U22">
            <v>62.611297304367142</v>
          </cell>
          <cell r="V22">
            <v>66.15522125203367</v>
          </cell>
          <cell r="W22">
            <v>69.913212995947021</v>
          </cell>
          <cell r="X22">
            <v>73.899024348216074</v>
          </cell>
          <cell r="Y22">
            <v>78.127337443305464</v>
          </cell>
          <cell r="Z22">
            <v>82.613830193645981</v>
          </cell>
          <cell r="AA22">
            <v>87.375246478992352</v>
          </cell>
          <cell r="AB22">
            <v>92.429471418168816</v>
          </cell>
          <cell r="AC22">
            <v>97.795612097821845</v>
          </cell>
          <cell r="AD22">
            <v>103.49408416072575</v>
          </cell>
          <cell r="AE22">
            <v>109.54670468621174</v>
          </cell>
        </row>
        <row r="23">
          <cell r="A23" t="str">
            <v xml:space="preserve">    Débit</v>
          </cell>
          <cell r="B23" t="str">
            <v xml:space="preserve">    Débit</v>
          </cell>
          <cell r="E23">
            <v>-45.8</v>
          </cell>
          <cell r="F23">
            <v>-45.9</v>
          </cell>
          <cell r="G23">
            <v>-91.4</v>
          </cell>
          <cell r="H23">
            <v>-91.748000000000005</v>
          </cell>
          <cell r="I23">
            <v>-78.900000000000006</v>
          </cell>
          <cell r="J23">
            <v>-81.638999999999982</v>
          </cell>
          <cell r="K23">
            <v>-78.2</v>
          </cell>
          <cell r="L23">
            <v>-108.4</v>
          </cell>
          <cell r="M23">
            <v>-125.3</v>
          </cell>
          <cell r="Q23">
            <v>-119.68306890000001</v>
          </cell>
          <cell r="R23">
            <v>-121.23030841400002</v>
          </cell>
          <cell r="S23">
            <v>-121.62200006236002</v>
          </cell>
          <cell r="T23">
            <v>-124.75919810808962</v>
          </cell>
          <cell r="U23">
            <v>-127.24641397553529</v>
          </cell>
          <cell r="V23">
            <v>-129.82933713477644</v>
          </cell>
          <cell r="W23">
            <v>-132.50823152024071</v>
          </cell>
          <cell r="X23">
            <v>-135.29224245653322</v>
          </cell>
          <cell r="Y23">
            <v>-138.1918400592167</v>
          </cell>
          <cell r="Z23">
            <v>-141.21908912510793</v>
          </cell>
          <cell r="AA23">
            <v>-144.38798553238587</v>
          </cell>
          <cell r="AB23">
            <v>-147.71487798742785</v>
          </cell>
          <cell r="AC23">
            <v>-151.21899996711031</v>
          </cell>
          <cell r="AD23">
            <v>-154.92314485374587</v>
          </cell>
          <cell r="AE23">
            <v>-158.85452838288072</v>
          </cell>
        </row>
        <row r="25">
          <cell r="A25" t="str">
            <v xml:space="preserve">  Transferts</v>
          </cell>
          <cell r="B25" t="str">
            <v xml:space="preserve">  Transferts</v>
          </cell>
          <cell r="E25">
            <v>27.1</v>
          </cell>
          <cell r="F25">
            <v>27.7</v>
          </cell>
          <cell r="G25">
            <v>113.1</v>
          </cell>
          <cell r="H25">
            <v>86.011999999999986</v>
          </cell>
          <cell r="I25">
            <v>85.1</v>
          </cell>
          <cell r="J25">
            <v>104.1</v>
          </cell>
          <cell r="K25">
            <v>101</v>
          </cell>
          <cell r="L25">
            <v>97.9</v>
          </cell>
          <cell r="M25">
            <v>179.1</v>
          </cell>
          <cell r="Q25">
            <v>255.38009183353091</v>
          </cell>
          <cell r="R25">
            <v>269.16794353165005</v>
          </cell>
          <cell r="S25">
            <v>272.54138358367629</v>
          </cell>
          <cell r="T25">
            <v>278.75957498865085</v>
          </cell>
          <cell r="U25">
            <v>272.89864065328959</v>
          </cell>
          <cell r="V25">
            <v>282.88610740560051</v>
          </cell>
          <cell r="W25">
            <v>293.26857280189091</v>
          </cell>
          <cell r="X25">
            <v>304.05749869532491</v>
          </cell>
          <cell r="Y25">
            <v>315.26427712840194</v>
          </cell>
          <cell r="Z25">
            <v>326.90017739183548</v>
          </cell>
          <cell r="AA25">
            <v>338.97628665039019</v>
          </cell>
          <cell r="AB25">
            <v>351.50344352501503</v>
          </cell>
          <cell r="AC25">
            <v>364.49216396806014</v>
          </cell>
          <cell r="AD25">
            <v>377.95255871150994</v>
          </cell>
          <cell r="AE25">
            <v>391.89424150666036</v>
          </cell>
        </row>
        <row r="26">
          <cell r="A26" t="str">
            <v xml:space="preserve">    Privés net</v>
          </cell>
          <cell r="B26" t="str">
            <v xml:space="preserve">    Privés</v>
          </cell>
          <cell r="E26">
            <v>6.9</v>
          </cell>
          <cell r="F26">
            <v>10.3</v>
          </cell>
          <cell r="G26">
            <v>21.4</v>
          </cell>
          <cell r="H26">
            <v>19.89</v>
          </cell>
          <cell r="I26">
            <v>20.399999999999999</v>
          </cell>
          <cell r="J26">
            <v>20.399999999999999</v>
          </cell>
          <cell r="K26">
            <v>21.4</v>
          </cell>
          <cell r="L26">
            <v>50.7</v>
          </cell>
          <cell r="M26">
            <v>115.1</v>
          </cell>
          <cell r="Q26">
            <v>190.15168418364206</v>
          </cell>
          <cell r="R26">
            <v>199.48928228865611</v>
          </cell>
          <cell r="S26">
            <v>208.44862029026984</v>
          </cell>
          <cell r="T26">
            <v>217.6469205687647</v>
          </cell>
          <cell r="U26">
            <v>227.29439559692833</v>
          </cell>
          <cell r="V26">
            <v>237.32581989867563</v>
          </cell>
          <cell r="W26">
            <v>247.75268241989679</v>
          </cell>
          <cell r="X26">
            <v>258.58644940951086</v>
          </cell>
          <cell r="Y26">
            <v>269.83851734972973</v>
          </cell>
          <cell r="Z26">
            <v>281.52016001537658</v>
          </cell>
          <cell r="AA26">
            <v>293.64246910016669</v>
          </cell>
          <cell r="AB26">
            <v>306.21628779928926</v>
          </cell>
          <cell r="AC26">
            <v>319.25213668507712</v>
          </cell>
          <cell r="AD26">
            <v>332.76013115569708</v>
          </cell>
          <cell r="AE26">
            <v>346.74988967528941</v>
          </cell>
        </row>
        <row r="27">
          <cell r="A27" t="str">
            <v xml:space="preserve">    Officiels net</v>
          </cell>
          <cell r="B27" t="str">
            <v xml:space="preserve">    Officiels</v>
          </cell>
          <cell r="E27">
            <v>20.2</v>
          </cell>
          <cell r="F27">
            <v>17.399999999999999</v>
          </cell>
          <cell r="G27">
            <v>91.7</v>
          </cell>
          <cell r="H27">
            <v>66.121999999999986</v>
          </cell>
          <cell r="I27">
            <v>64.7</v>
          </cell>
          <cell r="J27">
            <v>83.7</v>
          </cell>
          <cell r="K27">
            <v>79.599999999999994</v>
          </cell>
          <cell r="L27">
            <v>47.2</v>
          </cell>
          <cell r="M27">
            <v>64</v>
          </cell>
          <cell r="Q27">
            <v>65.228407649888865</v>
          </cell>
          <cell r="R27">
            <v>69.678661242993954</v>
          </cell>
          <cell r="S27">
            <v>64.092763293406463</v>
          </cell>
          <cell r="T27">
            <v>61.112654419886169</v>
          </cell>
          <cell r="U27">
            <v>45.604245056361258</v>
          </cell>
          <cell r="V27">
            <v>45.560287506924873</v>
          </cell>
          <cell r="W27">
            <v>45.515890381994119</v>
          </cell>
          <cell r="X27">
            <v>45.471049285814061</v>
          </cell>
          <cell r="Y27">
            <v>45.425759778672202</v>
          </cell>
          <cell r="Z27">
            <v>45.380017376458923</v>
          </cell>
          <cell r="AA27">
            <v>45.333817550223515</v>
          </cell>
          <cell r="AB27">
            <v>45.287155725725746</v>
          </cell>
          <cell r="AC27">
            <v>45.240027282983007</v>
          </cell>
          <cell r="AD27">
            <v>45.192427555812834</v>
          </cell>
          <cell r="AE27">
            <v>45.144351831370962</v>
          </cell>
        </row>
        <row r="29">
          <cell r="A29" t="str">
            <v xml:space="preserve">Balance globale </v>
          </cell>
          <cell r="E29">
            <v>-34.46154625060052</v>
          </cell>
          <cell r="F29">
            <v>-78.908830639899691</v>
          </cell>
          <cell r="G29">
            <v>73.314494382218811</v>
          </cell>
          <cell r="H29">
            <v>8.6529435931060874</v>
          </cell>
          <cell r="I29">
            <v>5.780443911797704</v>
          </cell>
          <cell r="J29">
            <v>63.21146919999984</v>
          </cell>
          <cell r="K29">
            <v>38.462294399999934</v>
          </cell>
          <cell r="L29">
            <v>38.917729600000001</v>
          </cell>
          <cell r="M29">
            <v>-18.435693799999967</v>
          </cell>
          <cell r="Q29">
            <v>16.058822577897246</v>
          </cell>
          <cell r="R29">
            <v>18.368449469345933</v>
          </cell>
          <cell r="S29">
            <v>25.886077011713184</v>
          </cell>
          <cell r="T29">
            <v>16.678230140380492</v>
          </cell>
          <cell r="U29">
            <v>-7.7024450460200455</v>
          </cell>
          <cell r="V29">
            <v>-78.51461215360456</v>
          </cell>
          <cell r="W29">
            <v>-141.11403414217483</v>
          </cell>
          <cell r="X29">
            <v>-192.59979033804666</v>
          </cell>
          <cell r="Y29">
            <v>-250.05330008314883</v>
          </cell>
          <cell r="Z29">
            <v>-314.05310060708928</v>
          </cell>
          <cell r="AA29">
            <v>-385.2317644038406</v>
          </cell>
          <cell r="AB29">
            <v>-464.28103067657116</v>
          </cell>
          <cell r="AC29">
            <v>-551.95747064368322</v>
          </cell>
          <cell r="AD29">
            <v>-649.08875784238626</v>
          </cell>
          <cell r="AE29">
            <v>-756.58062913364211</v>
          </cell>
        </row>
        <row r="31">
          <cell r="A31" t="str">
            <v xml:space="preserve">Exportations, prix courants </v>
          </cell>
          <cell r="E31">
            <v>219.06836015355634</v>
          </cell>
          <cell r="F31">
            <v>200.29449638575028</v>
          </cell>
          <cell r="G31">
            <v>439.14000650348657</v>
          </cell>
          <cell r="H31">
            <v>483.37428907450271</v>
          </cell>
          <cell r="I31">
            <v>505.41069198627775</v>
          </cell>
          <cell r="J31">
            <v>527.95408599999996</v>
          </cell>
          <cell r="K31">
            <v>582.90395599999999</v>
          </cell>
          <cell r="L31">
            <v>644.71106400000008</v>
          </cell>
          <cell r="M31">
            <v>654.80918999999994</v>
          </cell>
          <cell r="Q31">
            <v>840.69477223889089</v>
          </cell>
          <cell r="R31">
            <v>893.46477342644175</v>
          </cell>
          <cell r="S31">
            <v>950.2037495436897</v>
          </cell>
          <cell r="T31">
            <v>1012.8349082218685</v>
          </cell>
          <cell r="U31">
            <v>1084.6527465666231</v>
          </cell>
          <cell r="V31">
            <v>1108.8606247715006</v>
          </cell>
          <cell r="W31">
            <v>1169.6127459783017</v>
          </cell>
          <cell r="X31">
            <v>1234.386929957062</v>
          </cell>
          <cell r="Y31">
            <v>1303.4721588215184</v>
          </cell>
          <cell r="Z31">
            <v>1377.1791724670588</v>
          </cell>
          <cell r="AA31">
            <v>1455.8421477328304</v>
          </cell>
          <cell r="AB31">
            <v>1539.8205087943304</v>
          </cell>
          <cell r="AC31">
            <v>1629.5008791074472</v>
          </cell>
          <cell r="AD31">
            <v>1725.2991860392294</v>
          </cell>
          <cell r="AE31">
            <v>1827.6629301992698</v>
          </cell>
        </row>
        <row r="32">
          <cell r="A32" t="str">
            <v xml:space="preserve">    Produits arachidiers</v>
          </cell>
          <cell r="E32">
            <v>17.333499999999997</v>
          </cell>
          <cell r="F32">
            <v>13.345549999999999</v>
          </cell>
          <cell r="G32">
            <v>49.54036</v>
          </cell>
          <cell r="H32">
            <v>51.033120000000004</v>
          </cell>
          <cell r="I32">
            <v>40.902741454999997</v>
          </cell>
          <cell r="J32">
            <v>29.319119999999995</v>
          </cell>
          <cell r="K32">
            <v>30.963269999999998</v>
          </cell>
          <cell r="L32">
            <v>38.674289999999999</v>
          </cell>
          <cell r="M32">
            <v>59.562169999999995</v>
          </cell>
          <cell r="Q32">
            <v>44.58519311943202</v>
          </cell>
          <cell r="R32">
            <v>46.495302596062075</v>
          </cell>
          <cell r="S32">
            <v>49.342111278047291</v>
          </cell>
          <cell r="T32">
            <v>52.440058290576246</v>
          </cell>
          <cell r="U32">
            <v>54.228529802070483</v>
          </cell>
          <cell r="V32">
            <v>56.443319394767038</v>
          </cell>
          <cell r="W32">
            <v>58.74856800559531</v>
          </cell>
          <cell r="X32">
            <v>61.147970396119653</v>
          </cell>
          <cell r="Y32">
            <v>63.645372244335839</v>
          </cell>
          <cell r="Z32">
            <v>66.244776309238759</v>
          </cell>
          <cell r="AA32">
            <v>68.95034884720701</v>
          </cell>
          <cell r="AB32">
            <v>71.76642629049158</v>
          </cell>
          <cell r="AC32">
            <v>74.697522198515458</v>
          </cell>
          <cell r="AD32">
            <v>77.748334493129136</v>
          </cell>
          <cell r="AE32">
            <v>80.923752989421246</v>
          </cell>
        </row>
        <row r="33">
          <cell r="A33" t="str">
            <v xml:space="preserve">    Produits de la pêche</v>
          </cell>
          <cell r="E33">
            <v>47.90206015355632</v>
          </cell>
          <cell r="F33">
            <v>51.302206385750289</v>
          </cell>
          <cell r="G33">
            <v>127.10546650348658</v>
          </cell>
          <cell r="H33">
            <v>134.60578907450272</v>
          </cell>
          <cell r="I33">
            <v>146.19618200000002</v>
          </cell>
          <cell r="J33">
            <v>162.895476</v>
          </cell>
          <cell r="K33">
            <v>168.98504600000001</v>
          </cell>
          <cell r="L33">
            <v>179.63994400000001</v>
          </cell>
          <cell r="M33">
            <v>162.44452000000001</v>
          </cell>
          <cell r="Q33">
            <v>175.7405886021412</v>
          </cell>
          <cell r="R33">
            <v>185.62442918269653</v>
          </cell>
          <cell r="S33">
            <v>196.31953918443725</v>
          </cell>
          <cell r="T33">
            <v>207.53373765340757</v>
          </cell>
          <cell r="U33">
            <v>220.77867947814366</v>
          </cell>
          <cell r="V33">
            <v>229.78490910964075</v>
          </cell>
          <cell r="W33">
            <v>239.15853006881036</v>
          </cell>
          <cell r="X33">
            <v>248.9145293583353</v>
          </cell>
          <cell r="Y33">
            <v>259.06850534603529</v>
          </cell>
          <cell r="Z33">
            <v>269.63669270429921</v>
          </cell>
          <cell r="AA33">
            <v>280.63598836687129</v>
          </cell>
          <cell r="AB33">
            <v>292.0839785444935</v>
          </cell>
          <cell r="AC33">
            <v>303.99896684259772</v>
          </cell>
          <cell r="AD33">
            <v>316.40000352600339</v>
          </cell>
          <cell r="AE33">
            <v>329.30691597741048</v>
          </cell>
        </row>
        <row r="34">
          <cell r="A34" t="str">
            <v xml:space="preserve">    Phosphates et produits dérivés</v>
          </cell>
          <cell r="E34">
            <v>41.398799999999994</v>
          </cell>
          <cell r="F34">
            <v>31.992940000000004</v>
          </cell>
          <cell r="G34">
            <v>65.129040000000003</v>
          </cell>
          <cell r="H34">
            <v>75.846079999999986</v>
          </cell>
          <cell r="I34">
            <v>77.651822611277765</v>
          </cell>
          <cell r="J34">
            <v>85.086200000000005</v>
          </cell>
          <cell r="K34">
            <v>84.621160000000003</v>
          </cell>
          <cell r="L34">
            <v>80.725079999999991</v>
          </cell>
          <cell r="M34">
            <v>71.697090000000003</v>
          </cell>
          <cell r="Q34">
            <v>147.94586676624334</v>
          </cell>
          <cell r="R34">
            <v>154.53177979152062</v>
          </cell>
          <cell r="S34">
            <v>161.79837476851554</v>
          </cell>
          <cell r="T34">
            <v>169.63053065268812</v>
          </cell>
          <cell r="U34">
            <v>174.9713408949213</v>
          </cell>
          <cell r="V34">
            <v>180.37040415376919</v>
          </cell>
          <cell r="W34">
            <v>185.93715075221635</v>
          </cell>
          <cell r="X34">
            <v>191.67683138177466</v>
          </cell>
          <cell r="Y34">
            <v>197.5948628270223</v>
          </cell>
          <cell r="Z34">
            <v>203.69683328475838</v>
          </cell>
          <cell r="AA34">
            <v>209.98850785601263</v>
          </cell>
          <cell r="AB34">
            <v>216.47583421662279</v>
          </cell>
          <cell r="AC34">
            <v>223.16494847228469</v>
          </cell>
          <cell r="AD34">
            <v>230.06218120417904</v>
          </cell>
          <cell r="AE34">
            <v>237.17406371148431</v>
          </cell>
        </row>
        <row r="36">
          <cell r="A36" t="str">
            <v>Indice du volume des exportations (1995=100)</v>
          </cell>
          <cell r="E36">
            <v>91.520008473497427</v>
          </cell>
          <cell r="F36">
            <v>85.975879312335636</v>
          </cell>
          <cell r="G36">
            <v>88.392726507057191</v>
          </cell>
          <cell r="H36">
            <v>100</v>
          </cell>
          <cell r="I36">
            <v>101.18505396368489</v>
          </cell>
          <cell r="J36">
            <v>98.270684694400401</v>
          </cell>
          <cell r="K36">
            <v>107.33607884962922</v>
          </cell>
          <cell r="L36">
            <v>120.98290685798175</v>
          </cell>
          <cell r="M36">
            <v>115.56479331985517</v>
          </cell>
          <cell r="Q36">
            <v>145.45781330368172</v>
          </cell>
          <cell r="R36">
            <v>152.88629554887109</v>
          </cell>
          <cell r="S36">
            <v>160.62287285484297</v>
          </cell>
          <cell r="T36">
            <v>168.60653469305458</v>
          </cell>
          <cell r="U36">
            <v>177.59034265137242</v>
          </cell>
          <cell r="V36">
            <v>184.52678717612179</v>
          </cell>
          <cell r="W36">
            <v>192.15098741976448</v>
          </cell>
          <cell r="X36">
            <v>200.1640905299322</v>
          </cell>
          <cell r="Y36">
            <v>208.58758464004703</v>
          </cell>
          <cell r="Z36">
            <v>217.44419583847821</v>
          </cell>
          <cell r="AA36">
            <v>226.75796098162357</v>
          </cell>
          <cell r="AB36">
            <v>236.55430483319969</v>
          </cell>
          <cell r="AC36">
            <v>246.8601217880572</v>
          </cell>
          <cell r="AD36">
            <v>257.70386245430205</v>
          </cell>
          <cell r="AE36">
            <v>269.11562538388642</v>
          </cell>
        </row>
        <row r="37">
          <cell r="A37" t="str">
            <v xml:space="preserve">    Produits arachidiers</v>
          </cell>
          <cell r="E37">
            <v>96.672670610771945</v>
          </cell>
          <cell r="F37">
            <v>66.08273215511808</v>
          </cell>
          <cell r="G37">
            <v>84.022924720260079</v>
          </cell>
          <cell r="H37">
            <v>100</v>
          </cell>
          <cell r="I37">
            <v>81.896312433964454</v>
          </cell>
          <cell r="J37">
            <v>50.271118050395494</v>
          </cell>
          <cell r="K37">
            <v>56.611000855914725</v>
          </cell>
          <cell r="L37">
            <v>77.021275595142896</v>
          </cell>
          <cell r="M37">
            <v>116.5818981869029</v>
          </cell>
          <cell r="Q37">
            <v>90.12343356628007</v>
          </cell>
          <cell r="R37">
            <v>95.12203055584294</v>
          </cell>
          <cell r="S37">
            <v>100.53012631796759</v>
          </cell>
          <cell r="T37">
            <v>106.30896170957212</v>
          </cell>
          <cell r="U37">
            <v>109.53043077986733</v>
          </cell>
          <cell r="V37">
            <v>112.84963611780374</v>
          </cell>
          <cell r="W37">
            <v>116.26954580485929</v>
          </cell>
          <cell r="X37">
            <v>119.79321812804847</v>
          </cell>
          <cell r="Y37">
            <v>123.42380432315159</v>
          </cell>
          <cell r="Z37">
            <v>127.16455140141041</v>
          </cell>
          <cell r="AA37">
            <v>131.01880506223014</v>
          </cell>
          <cell r="AB37">
            <v>134.99001269450594</v>
          </cell>
          <cell r="AC37">
            <v>139.08172646927167</v>
          </cell>
          <cell r="AD37">
            <v>143.29760652645049</v>
          </cell>
          <cell r="AE37">
            <v>147.64142425857156</v>
          </cell>
        </row>
        <row r="38">
          <cell r="A38" t="str">
            <v xml:space="preserve">    Produits de la pêche</v>
          </cell>
          <cell r="E38">
            <v>68.441706313200498</v>
          </cell>
          <cell r="F38">
            <v>74.014965503088192</v>
          </cell>
          <cell r="G38">
            <v>91.854603564177395</v>
          </cell>
          <cell r="H38">
            <v>100</v>
          </cell>
          <cell r="I38">
            <v>101.24690209876108</v>
          </cell>
          <cell r="J38">
            <v>104.93458511348379</v>
          </cell>
          <cell r="K38">
            <v>103.72121343147056</v>
          </cell>
          <cell r="L38">
            <v>121.78580768663751</v>
          </cell>
          <cell r="M38">
            <v>87.995432776055935</v>
          </cell>
          <cell r="Q38">
            <v>89.618222756451132</v>
          </cell>
          <cell r="R38">
            <v>93.10099438706655</v>
          </cell>
          <cell r="S38">
            <v>96.869851186663567</v>
          </cell>
          <cell r="T38">
            <v>100.73905566766727</v>
          </cell>
          <cell r="U38">
            <v>103.8104022064438</v>
          </cell>
          <cell r="V38">
            <v>106.97538839171823</v>
          </cell>
          <cell r="W38">
            <v>110.23686912224117</v>
          </cell>
          <cell r="X38">
            <v>113.59778633731909</v>
          </cell>
          <cell r="Y38">
            <v>117.0611716705189</v>
          </cell>
          <cell r="Z38">
            <v>120.63014918427939</v>
          </cell>
          <cell r="AA38">
            <v>124.30793818789563</v>
          </cell>
          <cell r="AB38">
            <v>128.09785614141853</v>
          </cell>
          <cell r="AC38">
            <v>132.00332164808907</v>
          </cell>
          <cell r="AD38">
            <v>136.02785753800592</v>
          </cell>
          <cell r="AE38">
            <v>140.17509404580886</v>
          </cell>
        </row>
        <row r="39">
          <cell r="A39" t="str">
            <v xml:space="preserve">    Phosphates et produits dérivés</v>
          </cell>
          <cell r="E39">
            <v>94.779278766042822</v>
          </cell>
          <cell r="F39">
            <v>88.485829463388939</v>
          </cell>
          <cell r="G39">
            <v>80.079979558641398</v>
          </cell>
          <cell r="H39">
            <v>100</v>
          </cell>
          <cell r="I39">
            <v>95.079223403979711</v>
          </cell>
          <cell r="J39">
            <v>89.776767575184209</v>
          </cell>
          <cell r="K39">
            <v>89.642657149223282</v>
          </cell>
          <cell r="L39">
            <v>80.453741134774432</v>
          </cell>
          <cell r="M39">
            <v>71.231747423612575</v>
          </cell>
          <cell r="Q39">
            <v>157.14051536418668</v>
          </cell>
          <cell r="R39">
            <v>163.70662726578621</v>
          </cell>
          <cell r="S39">
            <v>170.60599446201505</v>
          </cell>
          <cell r="T39">
            <v>177.84307842729734</v>
          </cell>
          <cell r="U39">
            <v>181.49782468546732</v>
          </cell>
          <cell r="V39">
            <v>185.22860240948947</v>
          </cell>
          <cell r="W39">
            <v>189.03702032490136</v>
          </cell>
          <cell r="X39">
            <v>192.9247219746382</v>
          </cell>
          <cell r="Y39">
            <v>196.893386494667</v>
          </cell>
          <cell r="Z39">
            <v>200.94472940751237</v>
          </cell>
          <cell r="AA39">
            <v>205.08050343410318</v>
          </cell>
          <cell r="AB39">
            <v>209.3024993243792</v>
          </cell>
          <cell r="AC39">
            <v>213.61254670710838</v>
          </cell>
          <cell r="AD39">
            <v>218.01251495937942</v>
          </cell>
          <cell r="AE39">
            <v>222.50431409623977</v>
          </cell>
        </row>
        <row r="41">
          <cell r="A41" t="str">
            <v xml:space="preserve">Importations cif, prix courants </v>
          </cell>
          <cell r="E41">
            <v>-315.48874000415685</v>
          </cell>
          <cell r="F41">
            <v>-307.66856743976035</v>
          </cell>
          <cell r="G41">
            <v>-567.44645066671569</v>
          </cell>
          <cell r="H41">
            <v>-607.18006402362903</v>
          </cell>
          <cell r="I41">
            <v>-646.64024807448004</v>
          </cell>
          <cell r="J41">
            <v>-686.40361680000012</v>
          </cell>
          <cell r="K41">
            <v>-755.5416616</v>
          </cell>
          <cell r="L41">
            <v>-845.29333440000005</v>
          </cell>
          <cell r="M41">
            <v>-951.5187527999999</v>
          </cell>
          <cell r="Q41">
            <v>-1227.1407639274828</v>
          </cell>
          <cell r="R41">
            <v>-1305.3645677372358</v>
          </cell>
          <cell r="S41">
            <v>-1372.3881072800486</v>
          </cell>
          <cell r="T41">
            <v>-1455.8792352934577</v>
          </cell>
          <cell r="U41">
            <v>-1560.8002949188879</v>
          </cell>
          <cell r="V41">
            <v>-1673.4286869706575</v>
          </cell>
          <cell r="W41">
            <v>-1812.736621240143</v>
          </cell>
          <cell r="X41">
            <v>-1946.9811350727209</v>
          </cell>
          <cell r="Y41">
            <v>-2091.8301375989563</v>
          </cell>
          <cell r="Z41">
            <v>-2248.1558785900461</v>
          </cell>
          <cell r="AA41">
            <v>-2416.9042375544241</v>
          </cell>
          <cell r="AB41">
            <v>-2599.1010508102818</v>
          </cell>
          <cell r="AC41">
            <v>-2795.8589895220061</v>
          </cell>
          <cell r="AD41">
            <v>-3008.3850371911417</v>
          </cell>
          <cell r="AE41">
            <v>-3237.9886193982843</v>
          </cell>
        </row>
        <row r="42">
          <cell r="A42" t="str">
            <v xml:space="preserve">    Produits pétroliers cif</v>
          </cell>
          <cell r="E42">
            <v>-34.973672800000003</v>
          </cell>
          <cell r="F42">
            <v>-30.798011199999998</v>
          </cell>
          <cell r="G42">
            <v>-69.429404000000005</v>
          </cell>
          <cell r="H42">
            <v>-60.647663999999999</v>
          </cell>
          <cell r="I42">
            <v>-79.373819994479987</v>
          </cell>
          <cell r="J42">
            <v>-98.023983199999989</v>
          </cell>
          <cell r="K42">
            <v>-80.836544799999984</v>
          </cell>
          <cell r="L42">
            <v>-112.70719982137511</v>
          </cell>
          <cell r="M42">
            <v>-213.3991288</v>
          </cell>
          <cell r="Q42">
            <v>-175.44422007856005</v>
          </cell>
          <cell r="R42">
            <v>-179.73409025827226</v>
          </cell>
          <cell r="S42">
            <v>-179.81668407858012</v>
          </cell>
          <cell r="T42">
            <v>-188.51741006141066</v>
          </cell>
          <cell r="U42">
            <v>-191.75199143453446</v>
          </cell>
          <cell r="V42">
            <v>-205.67702105251038</v>
          </cell>
          <cell r="W42">
            <v>-220.61328632134371</v>
          </cell>
          <cell r="X42">
            <v>-236.63422317399966</v>
          </cell>
          <cell r="Y42">
            <v>-253.81860046089562</v>
          </cell>
          <cell r="Z42">
            <v>-272.25090722636583</v>
          </cell>
          <cell r="AA42">
            <v>-292.02176810914449</v>
          </cell>
          <cell r="AB42">
            <v>-313.22838890923055</v>
          </cell>
          <cell r="AC42">
            <v>-335.97503451181893</v>
          </cell>
          <cell r="AD42">
            <v>-360.37354151806721</v>
          </cell>
          <cell r="AE42">
            <v>-386.54386810310933</v>
          </cell>
        </row>
        <row r="44">
          <cell r="A44" t="str">
            <v>Indice du volume des importations (1995=100)</v>
          </cell>
          <cell r="E44">
            <v>109.35800365491733</v>
          </cell>
          <cell r="F44">
            <v>105.3648021264766</v>
          </cell>
          <cell r="G44">
            <v>95.502368898250538</v>
          </cell>
          <cell r="H44">
            <v>100</v>
          </cell>
          <cell r="I44">
            <v>102.98461030786443</v>
          </cell>
          <cell r="J44">
            <v>103.96267632415956</v>
          </cell>
          <cell r="K44">
            <v>120.86636260015089</v>
          </cell>
          <cell r="L44">
            <v>132.91957948652333</v>
          </cell>
          <cell r="M44">
            <v>135.67527586958332</v>
          </cell>
          <cell r="Q44">
            <v>180.54098104954406</v>
          </cell>
          <cell r="R44">
            <v>189.92257035502104</v>
          </cell>
          <cell r="S44">
            <v>197.88174816317456</v>
          </cell>
          <cell r="T44">
            <v>206.76112288591582</v>
          </cell>
          <cell r="U44">
            <v>218.13801582808912</v>
          </cell>
          <cell r="V44">
            <v>230.06796017835973</v>
          </cell>
          <cell r="W44">
            <v>245.15486769657332</v>
          </cell>
          <cell r="X44">
            <v>259.01572896562675</v>
          </cell>
          <cell r="Y44">
            <v>273.74472607242575</v>
          </cell>
          <cell r="Z44">
            <v>289.39940411147791</v>
          </cell>
          <cell r="AA44">
            <v>306.04125421196545</v>
          </cell>
          <cell r="AB44">
            <v>323.73599045991534</v>
          </cell>
          <cell r="AC44">
            <v>342.55384660016756</v>
          </cell>
          <cell r="AD44">
            <v>362.56989395139129</v>
          </cell>
          <cell r="AE44">
            <v>383.86438207250319</v>
          </cell>
        </row>
        <row r="45">
          <cell r="A45" t="str">
            <v xml:space="preserve">  Produits pétroliers</v>
          </cell>
          <cell r="E45">
            <v>103.99548447570872</v>
          </cell>
          <cell r="F45">
            <v>94.505338243530673</v>
          </cell>
          <cell r="G45">
            <v>118.79700164543847</v>
          </cell>
          <cell r="H45">
            <v>100</v>
          </cell>
          <cell r="I45">
            <v>108.86954545850274</v>
          </cell>
          <cell r="J45">
            <v>118.91760909373193</v>
          </cell>
          <cell r="K45">
            <v>133.69567803963562</v>
          </cell>
          <cell r="L45">
            <v>148.14814169924168</v>
          </cell>
          <cell r="M45">
            <v>151.56339871557128</v>
          </cell>
          <cell r="Q45">
            <v>181.7598055944909</v>
          </cell>
          <cell r="R45">
            <v>190.84779587421536</v>
          </cell>
          <cell r="S45">
            <v>200.39018566792618</v>
          </cell>
          <cell r="T45">
            <v>210.40969495132251</v>
          </cell>
          <cell r="U45">
            <v>224.77800725665853</v>
          </cell>
          <cell r="V45">
            <v>238.71424370657138</v>
          </cell>
          <cell r="W45">
            <v>253.5145268163788</v>
          </cell>
          <cell r="X45">
            <v>269.23242747899423</v>
          </cell>
          <cell r="Y45">
            <v>285.924837982692</v>
          </cell>
          <cell r="Z45">
            <v>303.65217793761889</v>
          </cell>
          <cell r="AA45">
            <v>322.47861296975128</v>
          </cell>
          <cell r="AB45">
            <v>342.4722869738759</v>
          </cell>
          <cell r="AC45">
            <v>363.70556876625619</v>
          </cell>
          <cell r="AD45">
            <v>386.25531402976412</v>
          </cell>
          <cell r="AE45">
            <v>410.20314349960955</v>
          </cell>
        </row>
        <row r="47">
          <cell r="A47" t="str">
            <v>Indice des prix des exportations (1995=100)</v>
          </cell>
          <cell r="E47">
            <v>49.519934244314797</v>
          </cell>
          <cell r="F47">
            <v>48.195761159503462</v>
          </cell>
          <cell r="G47">
            <v>102.77865440929908</v>
          </cell>
          <cell r="H47">
            <v>100</v>
          </cell>
          <cell r="I47">
            <v>103.33430222998969</v>
          </cell>
          <cell r="J47">
            <v>111.14466650112713</v>
          </cell>
          <cell r="K47">
            <v>110.06858194390223</v>
          </cell>
          <cell r="L47">
            <v>108.13538584805423</v>
          </cell>
          <cell r="M47">
            <v>114.39585223315629</v>
          </cell>
          <cell r="Q47">
            <v>117.23198964247416</v>
          </cell>
          <cell r="R47">
            <v>118.34123740103828</v>
          </cell>
          <cell r="S47">
            <v>119.48732844381247</v>
          </cell>
          <cell r="T47">
            <v>120.88788767251653</v>
          </cell>
          <cell r="U47">
            <v>122.74329394934706</v>
          </cell>
          <cell r="V47">
            <v>124.31799451790579</v>
          </cell>
          <cell r="W47">
            <v>125.92614995711091</v>
          </cell>
          <cell r="X47">
            <v>127.57970707630739</v>
          </cell>
          <cell r="Y47">
            <v>129.2795280175763</v>
          </cell>
          <cell r="Z47">
            <v>131.02648185057723</v>
          </cell>
          <cell r="AA47">
            <v>132.82144443896584</v>
          </cell>
          <cell r="AB47">
            <v>134.66529833579483</v>
          </cell>
          <cell r="AC47">
            <v>136.55893270931719</v>
          </cell>
          <cell r="AD47">
            <v>138.50324330039291</v>
          </cell>
          <cell r="AE47">
            <v>140.49913241248058</v>
          </cell>
        </row>
        <row r="48">
          <cell r="A48" t="str">
            <v>Indice des prix des importations (1995=100)</v>
          </cell>
          <cell r="E48">
            <v>47.514112125791236</v>
          </cell>
          <cell r="F48">
            <v>48.092449943042496</v>
          </cell>
          <cell r="G48">
            <v>97.858840988295242</v>
          </cell>
          <cell r="H48">
            <v>100.00157308273209</v>
          </cell>
          <cell r="I48">
            <v>103.41409377873589</v>
          </cell>
          <cell r="J48">
            <v>108.74052871869124</v>
          </cell>
          <cell r="K48">
            <v>102.95377905175178</v>
          </cell>
          <cell r="L48">
            <v>104.96808339244939</v>
          </cell>
          <cell r="M48">
            <v>115.50637828990149</v>
          </cell>
          <cell r="Q48">
            <v>111.94582804356068</v>
          </cell>
          <cell r="R48">
            <v>113.19951577043763</v>
          </cell>
          <cell r="S48">
            <v>114.22483401428771</v>
          </cell>
          <cell r="T48">
            <v>115.9700375915362</v>
          </cell>
          <cell r="U48">
            <v>117.84341190468524</v>
          </cell>
          <cell r="V48">
            <v>119.79547001840396</v>
          </cell>
          <cell r="W48">
            <v>121.78211601379083</v>
          </cell>
          <cell r="X48">
            <v>123.80122267551315</v>
          </cell>
          <cell r="Y48">
            <v>125.85485770833402</v>
          </cell>
          <cell r="Z48">
            <v>127.94346724954768</v>
          </cell>
          <cell r="AA48">
            <v>130.06750159908958</v>
          </cell>
          <cell r="AB48">
            <v>132.22741550706959</v>
          </cell>
          <cell r="AC48">
            <v>134.42366846395251</v>
          </cell>
          <cell r="AD48">
            <v>136.65672499247171</v>
          </cell>
          <cell r="AE48">
            <v>138.92705494041488</v>
          </cell>
        </row>
        <row r="49">
          <cell r="A49" t="str">
            <v>Termes de l'échange (1995=100)</v>
          </cell>
          <cell r="E49">
            <v>104.22152920213104</v>
          </cell>
          <cell r="F49">
            <v>100.21481795288724</v>
          </cell>
          <cell r="G49">
            <v>105.02745931927836</v>
          </cell>
          <cell r="H49">
            <v>99.99842694201341</v>
          </cell>
          <cell r="I49">
            <v>99.92284267469681</v>
          </cell>
          <cell r="J49">
            <v>102.21089396084815</v>
          </cell>
          <cell r="K49">
            <v>106.91067676940159</v>
          </cell>
          <cell r="L49">
            <v>103.01739571995718</v>
          </cell>
          <cell r="M49">
            <v>99.038558672528055</v>
          </cell>
          <cell r="Q49">
            <v>104.72207110465655</v>
          </cell>
          <cell r="R49">
            <v>104.54217634731565</v>
          </cell>
          <cell r="S49">
            <v>104.6071368585806</v>
          </cell>
          <cell r="T49">
            <v>104.24062127004024</v>
          </cell>
          <cell r="U49">
            <v>104.15796009761239</v>
          </cell>
          <cell r="V49">
            <v>103.77520493788876</v>
          </cell>
          <cell r="W49">
            <v>103.40282635822389</v>
          </cell>
          <cell r="X49">
            <v>103.05205741844551</v>
          </cell>
          <cell r="Y49">
            <v>102.72112683737555</v>
          </cell>
          <cell r="Z49">
            <v>102.40966941674034</v>
          </cell>
          <cell r="AA49">
            <v>102.1173181663509</v>
          </cell>
          <cell r="AB49">
            <v>101.84370451420862</v>
          </cell>
          <cell r="AC49">
            <v>101.58845854287728</v>
          </cell>
          <cell r="AD49">
            <v>101.35120924932376</v>
          </cell>
          <cell r="AE49">
            <v>101.13158482538908</v>
          </cell>
        </row>
        <row r="51">
          <cell r="A51" t="str">
            <v>Additional data transfered for MONA</v>
          </cell>
          <cell r="B51" t="str">
            <v>Additional data transfered for MONA</v>
          </cell>
        </row>
        <row r="53">
          <cell r="A53" t="str">
            <v>Interest due</v>
          </cell>
          <cell r="E53">
            <v>-38.799999999999997</v>
          </cell>
          <cell r="F53">
            <v>-39</v>
          </cell>
          <cell r="G53">
            <v>-72.2</v>
          </cell>
          <cell r="H53">
            <v>-72.548000000000002</v>
          </cell>
          <cell r="I53">
            <v>-63.9</v>
          </cell>
          <cell r="J53">
            <v>-64.23899999999999</v>
          </cell>
          <cell r="K53">
            <v>-42.5</v>
          </cell>
          <cell r="L53">
            <v>-50.8</v>
          </cell>
          <cell r="M53">
            <v>-51</v>
          </cell>
          <cell r="Q53">
            <v>-42.973633499999998</v>
          </cell>
          <cell r="R53">
            <v>-42.917842505000003</v>
          </cell>
          <cell r="S53">
            <v>-41.672377780150001</v>
          </cell>
          <cell r="T53">
            <v>-43.137549113554499</v>
          </cell>
          <cell r="U53">
            <v>-43.17611551116412</v>
          </cell>
          <cell r="V53">
            <v>-43.236929716474116</v>
          </cell>
          <cell r="W53">
            <v>-43.318051879389344</v>
          </cell>
          <cell r="X53">
            <v>-43.426357426456299</v>
          </cell>
          <cell r="Y53">
            <v>-43.569978478237502</v>
          </cell>
          <cell r="Z53">
            <v>-43.75857169669932</v>
          </cell>
          <cell r="AA53">
            <v>-44.00365258112501</v>
          </cell>
          <cell r="AB53">
            <v>-44.319015047629193</v>
          </cell>
          <cell r="AC53">
            <v>-44.721261139117644</v>
          </cell>
          <cell r="AD53">
            <v>-45.230473860913449</v>
          </cell>
          <cell r="AE53">
            <v>-45.871077260263306</v>
          </cell>
        </row>
        <row r="54">
          <cell r="A54" t="str">
            <v>Interest received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Q54">
            <v>0</v>
          </cell>
          <cell r="R54">
            <v>0</v>
          </cell>
          <cell r="S54">
            <v>0</v>
          </cell>
          <cell r="T54">
            <v>1</v>
          </cell>
          <cell r="U54">
            <v>2</v>
          </cell>
          <cell r="V54">
            <v>3</v>
          </cell>
          <cell r="W54">
            <v>4</v>
          </cell>
          <cell r="X54">
            <v>5</v>
          </cell>
          <cell r="Y54">
            <v>6</v>
          </cell>
          <cell r="Z54">
            <v>7</v>
          </cell>
          <cell r="AA54">
            <v>8</v>
          </cell>
          <cell r="AB54">
            <v>9</v>
          </cell>
          <cell r="AC54">
            <v>10</v>
          </cell>
          <cell r="AD54">
            <v>11</v>
          </cell>
          <cell r="AE54">
            <v>12</v>
          </cell>
        </row>
        <row r="55">
          <cell r="A55" t="str">
            <v>Program grants</v>
          </cell>
          <cell r="E55">
            <v>7.5</v>
          </cell>
          <cell r="F55">
            <v>1.7</v>
          </cell>
          <cell r="G55">
            <v>60.127000000000002</v>
          </cell>
          <cell r="H55">
            <v>43.5</v>
          </cell>
          <cell r="I55">
            <v>17.7</v>
          </cell>
          <cell r="J55">
            <v>11.9</v>
          </cell>
          <cell r="K55">
            <v>18.7</v>
          </cell>
          <cell r="L55">
            <v>4.0999999999999996</v>
          </cell>
          <cell r="M55">
            <v>14.1</v>
          </cell>
          <cell r="Q55">
            <v>18.100000000000001</v>
          </cell>
          <cell r="R55">
            <v>22.6</v>
          </cell>
          <cell r="S55">
            <v>20</v>
          </cell>
          <cell r="T55">
            <v>20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</row>
        <row r="56">
          <cell r="A56" t="str">
            <v>Transferts for debt cancellation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</row>
        <row r="57">
          <cell r="A57" t="str">
            <v>Project grants</v>
          </cell>
          <cell r="E57">
            <v>68.7</v>
          </cell>
          <cell r="F57">
            <v>62.1</v>
          </cell>
          <cell r="G57">
            <v>102.3</v>
          </cell>
          <cell r="H57">
            <v>104.9</v>
          </cell>
          <cell r="I57">
            <v>84.1</v>
          </cell>
          <cell r="J57">
            <v>53.7</v>
          </cell>
          <cell r="K57">
            <v>63.1</v>
          </cell>
          <cell r="L57">
            <v>58.5</v>
          </cell>
          <cell r="M57">
            <v>52.673999999999999</v>
          </cell>
          <cell r="Q57">
            <v>85</v>
          </cell>
          <cell r="R57">
            <v>95</v>
          </cell>
          <cell r="S57">
            <v>100</v>
          </cell>
          <cell r="T57">
            <v>100</v>
          </cell>
          <cell r="U57">
            <v>103.76412150707509</v>
          </cell>
          <cell r="V57">
            <v>105.80138170064684</v>
          </cell>
          <cell r="W57">
            <v>107.87864058582828</v>
          </cell>
          <cell r="X57">
            <v>109.99668347975049</v>
          </cell>
          <cell r="Y57">
            <v>112.15631111812381</v>
          </cell>
          <cell r="Z57">
            <v>114.35833995795959</v>
          </cell>
          <cell r="AA57">
            <v>116.60360248623543</v>
          </cell>
          <cell r="AB57">
            <v>118.89294753462073</v>
          </cell>
          <cell r="AC57">
            <v>121.22724060038124</v>
          </cell>
          <cell r="AD57">
            <v>123.60736417358436</v>
          </cell>
          <cell r="AE57">
            <v>126.03421807072837</v>
          </cell>
        </row>
        <row r="58">
          <cell r="A58" t="str">
            <v>Program loans</v>
          </cell>
          <cell r="E58">
            <v>15</v>
          </cell>
          <cell r="F58">
            <v>0.1</v>
          </cell>
          <cell r="G58">
            <v>18.899999999999999</v>
          </cell>
          <cell r="H58">
            <v>29.6</v>
          </cell>
          <cell r="I58">
            <v>23.5</v>
          </cell>
          <cell r="J58">
            <v>2.4</v>
          </cell>
          <cell r="K58">
            <v>19.100000000000001</v>
          </cell>
          <cell r="L58">
            <v>0</v>
          </cell>
          <cell r="M58">
            <v>37.1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Projects loans +others public loans</v>
          </cell>
          <cell r="E59">
            <v>63.6</v>
          </cell>
          <cell r="F59">
            <v>64</v>
          </cell>
          <cell r="G59">
            <v>101.6</v>
          </cell>
          <cell r="H59">
            <v>80</v>
          </cell>
          <cell r="I59">
            <v>96.07</v>
          </cell>
          <cell r="J59">
            <v>123.7</v>
          </cell>
          <cell r="K59">
            <v>91.8</v>
          </cell>
          <cell r="L59">
            <v>82.1</v>
          </cell>
          <cell r="M59">
            <v>50.9</v>
          </cell>
          <cell r="Q59">
            <v>102.5</v>
          </cell>
          <cell r="R59">
            <v>97.3</v>
          </cell>
          <cell r="S59">
            <v>105</v>
          </cell>
          <cell r="T59">
            <v>106.79195145444827</v>
          </cell>
          <cell r="U59">
            <v>108.83912150707509</v>
          </cell>
          <cell r="V59">
            <v>110.95250670064684</v>
          </cell>
          <cell r="W59">
            <v>113.10703246082828</v>
          </cell>
          <cell r="X59">
            <v>115.30350123287549</v>
          </cell>
          <cell r="Y59">
            <v>117.54273113754569</v>
          </cell>
          <cell r="Z59">
            <v>119.82555627767279</v>
          </cell>
          <cell r="AA59">
            <v>122.15282705074432</v>
          </cell>
          <cell r="AB59">
            <v>124.52541046759725</v>
          </cell>
          <cell r="AC59">
            <v>126.94419047735241</v>
          </cell>
          <cell r="AD59">
            <v>129.41006829871009</v>
          </cell>
          <cell r="AE59">
            <v>131.923962757731</v>
          </cell>
        </row>
        <row r="60">
          <cell r="A60" t="str">
            <v>Public amortization</v>
          </cell>
          <cell r="E60">
            <v>-41.7</v>
          </cell>
          <cell r="F60">
            <v>-41</v>
          </cell>
          <cell r="G60">
            <v>-85.5</v>
          </cell>
          <cell r="H60">
            <v>-76.400000000000006</v>
          </cell>
          <cell r="I60">
            <v>-69.569999999999993</v>
          </cell>
          <cell r="J60">
            <v>-73.599999999999994</v>
          </cell>
          <cell r="K60">
            <v>-59.1</v>
          </cell>
          <cell r="L60">
            <v>-53.5</v>
          </cell>
          <cell r="M60">
            <v>-62.1</v>
          </cell>
          <cell r="Q60">
            <v>-61</v>
          </cell>
          <cell r="R60">
            <v>-58.4</v>
          </cell>
          <cell r="S60">
            <v>-59.9</v>
          </cell>
          <cell r="T60">
            <v>-58</v>
          </cell>
          <cell r="U60">
            <v>-56</v>
          </cell>
          <cell r="V60">
            <v>-54</v>
          </cell>
          <cell r="W60">
            <v>-52</v>
          </cell>
          <cell r="X60">
            <v>-50</v>
          </cell>
          <cell r="Y60">
            <v>-48</v>
          </cell>
          <cell r="Z60">
            <v>-46</v>
          </cell>
          <cell r="AA60">
            <v>-44</v>
          </cell>
          <cell r="AB60">
            <v>-42</v>
          </cell>
          <cell r="AC60">
            <v>-40</v>
          </cell>
          <cell r="AD60">
            <v>-38</v>
          </cell>
          <cell r="AE60">
            <v>-36</v>
          </cell>
        </row>
        <row r="62">
          <cell r="A62" t="str">
            <v>Financial account</v>
          </cell>
          <cell r="E62">
            <v>23.28</v>
          </cell>
          <cell r="F62">
            <v>0.11999999999999567</v>
          </cell>
          <cell r="G62">
            <v>71.5</v>
          </cell>
          <cell r="H62">
            <v>21.1</v>
          </cell>
          <cell r="I62">
            <v>21.25</v>
          </cell>
          <cell r="J62">
            <v>115.16</v>
          </cell>
          <cell r="K62">
            <v>88.2</v>
          </cell>
          <cell r="L62">
            <v>146.30000000000001</v>
          </cell>
          <cell r="M62">
            <v>121.45</v>
          </cell>
          <cell r="Q62">
            <v>139.30725346876736</v>
          </cell>
          <cell r="R62">
            <v>145.26507738323562</v>
          </cell>
          <cell r="S62">
            <v>152.80791323690912</v>
          </cell>
          <cell r="T62">
            <v>160.4688224781209</v>
          </cell>
          <cell r="U62">
            <v>173.38392941192339</v>
          </cell>
          <cell r="V62">
            <v>187.09928214725997</v>
          </cell>
          <cell r="W62">
            <v>201.65454368732242</v>
          </cell>
          <cell r="X62">
            <v>217.12121493162329</v>
          </cell>
          <cell r="Y62">
            <v>233.57733485784792</v>
          </cell>
          <cell r="Z62">
            <v>251.10809578541358</v>
          </cell>
          <cell r="AA62">
            <v>269.80651717693911</v>
          </cell>
          <cell r="AB62">
            <v>289.77418356560361</v>
          </cell>
          <cell r="AC62">
            <v>311.12205272980248</v>
          </cell>
          <cell r="AD62">
            <v>333.9713408207972</v>
          </cell>
          <cell r="AE62">
            <v>358.45449178903618</v>
          </cell>
        </row>
        <row r="63">
          <cell r="A63" t="str">
            <v xml:space="preserve">   Of which: public sector net</v>
          </cell>
          <cell r="E63">
            <v>36.9</v>
          </cell>
          <cell r="F63">
            <v>23.1</v>
          </cell>
          <cell r="G63">
            <v>35</v>
          </cell>
          <cell r="H63">
            <v>33.200000000000003</v>
          </cell>
          <cell r="I63">
            <v>35.97</v>
          </cell>
          <cell r="J63">
            <v>40.1</v>
          </cell>
          <cell r="K63">
            <v>38.6</v>
          </cell>
          <cell r="L63">
            <v>24.1</v>
          </cell>
          <cell r="M63">
            <v>31.85</v>
          </cell>
          <cell r="Q63">
            <v>39.352906406359047</v>
          </cell>
          <cell r="R63">
            <v>36.700000000000003</v>
          </cell>
          <cell r="S63">
            <v>42.856000000000002</v>
          </cell>
          <cell r="T63">
            <v>46.591951454448264</v>
          </cell>
          <cell r="U63">
            <v>50.606121507075095</v>
          </cell>
          <cell r="V63">
            <v>54.686011700646837</v>
          </cell>
          <cell r="W63">
            <v>58.806540035828277</v>
          </cell>
          <cell r="X63">
            <v>62.968501421500491</v>
          </cell>
          <cell r="Y63">
            <v>67.172706329000064</v>
          </cell>
          <cell r="Z63">
            <v>71.419981096998981</v>
          </cell>
          <cell r="AA63">
            <v>75.711168242360401</v>
          </cell>
          <cell r="AB63">
            <v>80.047126777087584</v>
          </cell>
          <cell r="AC63">
            <v>84.428732531485082</v>
          </cell>
          <cell r="AD63">
            <v>88.856878483654754</v>
          </cell>
          <cell r="AE63">
            <v>93.332475095449837</v>
          </cell>
        </row>
        <row r="64">
          <cell r="A64" t="str">
            <v>Errors and omissions</v>
          </cell>
          <cell r="E64">
            <v>0.48</v>
          </cell>
          <cell r="F64">
            <v>2.92</v>
          </cell>
          <cell r="G64">
            <v>2.4</v>
          </cell>
          <cell r="H64">
            <v>0</v>
          </cell>
          <cell r="I64">
            <v>-10.1</v>
          </cell>
          <cell r="J64">
            <v>-5</v>
          </cell>
          <cell r="K64">
            <v>-0.5</v>
          </cell>
          <cell r="L64">
            <v>-7.4</v>
          </cell>
          <cell r="M64">
            <v>-38.799999999999997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</row>
        <row r="66">
          <cell r="A66" t="str">
            <v>Overall balance</v>
          </cell>
          <cell r="E66">
            <v>-34.46154625060052</v>
          </cell>
          <cell r="F66">
            <v>-78.908830639899691</v>
          </cell>
          <cell r="G66">
            <v>73.314494382218811</v>
          </cell>
          <cell r="H66">
            <v>8.6529435931060874</v>
          </cell>
          <cell r="I66">
            <v>5.780443911797704</v>
          </cell>
          <cell r="J66">
            <v>63.21146919999984</v>
          </cell>
          <cell r="K66">
            <v>38.462294399999934</v>
          </cell>
          <cell r="L66">
            <v>38.917729600000001</v>
          </cell>
          <cell r="M66">
            <v>-18.435693799999967</v>
          </cell>
          <cell r="Q66">
            <v>16.058822577897246</v>
          </cell>
          <cell r="R66">
            <v>18.368449469345933</v>
          </cell>
          <cell r="S66">
            <v>25.886077011713184</v>
          </cell>
          <cell r="T66">
            <v>16.678230140380492</v>
          </cell>
          <cell r="U66">
            <v>-7.7024450460200455</v>
          </cell>
          <cell r="V66">
            <v>-78.51461215360456</v>
          </cell>
          <cell r="W66">
            <v>-141.11403414217483</v>
          </cell>
          <cell r="X66">
            <v>-192.59979033804666</v>
          </cell>
          <cell r="Y66">
            <v>-250.05330008314883</v>
          </cell>
          <cell r="Z66">
            <v>-314.05310060708928</v>
          </cell>
          <cell r="AA66">
            <v>-385.2317644038406</v>
          </cell>
          <cell r="AB66">
            <v>-464.28103067657116</v>
          </cell>
          <cell r="AC66">
            <v>-551.95747064368322</v>
          </cell>
          <cell r="AD66">
            <v>-649.08875784238626</v>
          </cell>
          <cell r="AE66">
            <v>-756.58062913364211</v>
          </cell>
        </row>
        <row r="68">
          <cell r="A68" t="str">
            <v>Use of Fund resources, net</v>
          </cell>
          <cell r="E68">
            <v>-11.73953088</v>
          </cell>
          <cell r="F68">
            <v>-7.7</v>
          </cell>
          <cell r="G68">
            <v>22.2</v>
          </cell>
          <cell r="H68">
            <v>21</v>
          </cell>
          <cell r="I68">
            <v>-5.0916172843820107</v>
          </cell>
          <cell r="J68">
            <v>-8.0017938728000004</v>
          </cell>
          <cell r="K68">
            <v>-6.9381241092000003</v>
          </cell>
          <cell r="L68">
            <v>-8.0667983173107896</v>
          </cell>
          <cell r="M68">
            <v>-2.6133090199872502</v>
          </cell>
          <cell r="Q68">
            <v>-28.968538359443794</v>
          </cell>
          <cell r="R68">
            <v>-27.078262964398679</v>
          </cell>
          <cell r="S68">
            <v>-22.711048891526868</v>
          </cell>
          <cell r="T68">
            <v>-20.543090405444612</v>
          </cell>
          <cell r="U68">
            <v>-15.146594508718902</v>
          </cell>
          <cell r="V68">
            <v>-10.553568590629018</v>
          </cell>
          <cell r="W68">
            <v>-6.8338681857351853</v>
          </cell>
          <cell r="X68">
            <v>-4.325233028946319</v>
          </cell>
          <cell r="Y68">
            <v>-0.77854194521033737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 xml:space="preserve">      Purchases</v>
          </cell>
          <cell r="E69">
            <v>0</v>
          </cell>
          <cell r="F69">
            <v>0</v>
          </cell>
          <cell r="G69">
            <v>38.1</v>
          </cell>
          <cell r="H69">
            <v>41.1</v>
          </cell>
          <cell r="I69">
            <v>17.660247815432353</v>
          </cell>
          <cell r="J69">
            <v>28.649116704000001</v>
          </cell>
          <cell r="K69">
            <v>28.377810684000007</v>
          </cell>
          <cell r="L69">
            <v>11.995839223678617</v>
          </cell>
          <cell r="M69">
            <v>13.362011502303572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</row>
        <row r="70">
          <cell r="A70" t="str">
            <v xml:space="preserve">      Repurchases</v>
          </cell>
          <cell r="E70">
            <v>-11.73953088</v>
          </cell>
          <cell r="F70">
            <v>-7.7</v>
          </cell>
          <cell r="G70">
            <v>-15.9</v>
          </cell>
          <cell r="H70">
            <v>-20.100000000000001</v>
          </cell>
          <cell r="I70">
            <v>-22.751865099814363</v>
          </cell>
          <cell r="J70">
            <v>-36.650910576800001</v>
          </cell>
          <cell r="K70">
            <v>-35.315934793200007</v>
          </cell>
          <cell r="L70">
            <v>-20.062637540989407</v>
          </cell>
          <cell r="M70">
            <v>-15.975320522290822</v>
          </cell>
          <cell r="Q70">
            <v>-28.968538359443794</v>
          </cell>
          <cell r="R70">
            <v>-27.078262964398679</v>
          </cell>
          <cell r="S70">
            <v>-22.711048891526868</v>
          </cell>
          <cell r="T70">
            <v>-20.543090405444612</v>
          </cell>
          <cell r="U70">
            <v>-15.146594508718902</v>
          </cell>
          <cell r="V70">
            <v>-10.553568590629018</v>
          </cell>
          <cell r="W70">
            <v>-6.8338681857351853</v>
          </cell>
          <cell r="X70">
            <v>-4.325233028946319</v>
          </cell>
          <cell r="Y70">
            <v>-0.77854194521033737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</row>
        <row r="71">
          <cell r="A71" t="str">
            <v>External arrears</v>
          </cell>
          <cell r="E71">
            <v>27.4</v>
          </cell>
          <cell r="F71">
            <v>37.31</v>
          </cell>
          <cell r="G71">
            <v>-128.69999999999999</v>
          </cell>
          <cell r="H71">
            <v>-45.5</v>
          </cell>
          <cell r="I71">
            <v>0</v>
          </cell>
          <cell r="J71">
            <v>2.7</v>
          </cell>
          <cell r="K71">
            <v>-2.7</v>
          </cell>
          <cell r="L71">
            <v>0</v>
          </cell>
          <cell r="M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</row>
        <row r="73">
          <cell r="A73" t="str">
            <v>Net foreign assets (BCEAO)</v>
          </cell>
          <cell r="E73">
            <v>-5.4395308800000004</v>
          </cell>
          <cell r="F73">
            <v>31.7</v>
          </cell>
          <cell r="G73">
            <v>-133.5</v>
          </cell>
          <cell r="H73">
            <v>-41.1</v>
          </cell>
          <cell r="I73">
            <v>-28.1</v>
          </cell>
          <cell r="J73">
            <v>-76.900000000000006</v>
          </cell>
          <cell r="K73">
            <v>-14.6</v>
          </cell>
          <cell r="L73">
            <v>-20.100000000000001</v>
          </cell>
          <cell r="M73">
            <v>19.2</v>
          </cell>
          <cell r="Q73">
            <v>-59.997111234463432</v>
          </cell>
          <cell r="R73">
            <v>-38.933110755570723</v>
          </cell>
          <cell r="S73">
            <v>-45.910585413001336</v>
          </cell>
          <cell r="T73">
            <v>-35.203135464281488</v>
          </cell>
          <cell r="U73">
            <v>-17.861364274125098</v>
          </cell>
          <cell r="V73">
            <v>51.636060956836026</v>
          </cell>
          <cell r="W73">
            <v>121.93984758591299</v>
          </cell>
          <cell r="X73">
            <v>183.37122546732496</v>
          </cell>
          <cell r="Y73">
            <v>241.58066851185134</v>
          </cell>
          <cell r="Z73">
            <v>305.3748388607741</v>
          </cell>
          <cell r="AA73">
            <v>376.32737455764669</v>
          </cell>
          <cell r="AB73">
            <v>455.1530667293365</v>
          </cell>
          <cell r="AC73">
            <v>541.59298212515421</v>
          </cell>
          <cell r="AD73">
            <v>638.35507519551982</v>
          </cell>
          <cell r="AE73">
            <v>745.44067371571202</v>
          </cell>
        </row>
        <row r="74">
          <cell r="A74" t="str">
            <v>Deposit money banks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-6.8</v>
          </cell>
          <cell r="J74">
            <v>-8.9</v>
          </cell>
          <cell r="K74">
            <v>-21.2</v>
          </cell>
          <cell r="L74">
            <v>-18.8</v>
          </cell>
          <cell r="M74">
            <v>-3.9</v>
          </cell>
          <cell r="Q74">
            <v>-10.089030000000008</v>
          </cell>
          <cell r="R74">
            <v>-10.795262100000002</v>
          </cell>
          <cell r="S74">
            <v>-11.550930447000013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</row>
        <row r="75">
          <cell r="A75" t="str">
            <v xml:space="preserve">  Expected debt relief </v>
          </cell>
          <cell r="E75">
            <v>12.5</v>
          </cell>
          <cell r="F75">
            <v>9.9</v>
          </cell>
          <cell r="G75">
            <v>188.9</v>
          </cell>
          <cell r="H75">
            <v>77.900000000000006</v>
          </cell>
          <cell r="I75">
            <v>29.15</v>
          </cell>
          <cell r="J75">
            <v>19.899999999999999</v>
          </cell>
          <cell r="K75">
            <v>0</v>
          </cell>
          <cell r="L75">
            <v>0</v>
          </cell>
          <cell r="M75">
            <v>3.1</v>
          </cell>
          <cell r="Q75">
            <v>21.7</v>
          </cell>
          <cell r="R75">
            <v>18.8</v>
          </cell>
          <cell r="S75">
            <v>15.598095501183529</v>
          </cell>
          <cell r="T75">
            <v>18.53511296264973</v>
          </cell>
          <cell r="U75">
            <v>25.620710133929979</v>
          </cell>
          <cell r="V75">
            <v>26.878551196768523</v>
          </cell>
          <cell r="W75">
            <v>19.174186556261851</v>
          </cell>
          <cell r="X75">
            <v>9.2285648707216943</v>
          </cell>
          <cell r="Y75">
            <v>8.4726315712974891</v>
          </cell>
          <cell r="Z75">
            <v>8.6782617463151901</v>
          </cell>
          <cell r="AA75">
            <v>8.9043898461938831</v>
          </cell>
          <cell r="AB75">
            <v>9.1279639472346883</v>
          </cell>
          <cell r="AC75">
            <v>10.364488518528967</v>
          </cell>
          <cell r="AD75">
            <v>10.733682646866457</v>
          </cell>
          <cell r="AE75">
            <v>11.139955417930063</v>
          </cell>
        </row>
        <row r="77">
          <cell r="A77" t="str">
            <v>Stock of external debt</v>
          </cell>
          <cell r="K77">
            <v>2115.4275669999997</v>
          </cell>
          <cell r="L77">
            <v>2142.1275669999995</v>
          </cell>
          <cell r="M77">
            <v>2158.1275669999995</v>
          </cell>
          <cell r="Q77">
            <v>1870.9194006877881</v>
          </cell>
          <cell r="R77">
            <v>1936.1793240740126</v>
          </cell>
          <cell r="S77">
            <v>2007.8547629223006</v>
          </cell>
          <cell r="T77">
            <v>2070.1716197006494</v>
          </cell>
          <cell r="U77">
            <v>2143.4995505278698</v>
          </cell>
          <cell r="V77">
            <v>2222.1794834252851</v>
          </cell>
          <cell r="W77">
            <v>2297.232310567375</v>
          </cell>
          <cell r="X77">
            <v>2366.4575589178471</v>
          </cell>
          <cell r="Y77">
            <v>2439.0865016072685</v>
          </cell>
          <cell r="Z77">
            <v>2516.1231033115432</v>
          </cell>
          <cell r="AA77">
            <v>2597.6310956439725</v>
          </cell>
          <cell r="AB77">
            <v>2683.6520071258278</v>
          </cell>
          <cell r="AC77">
            <v>2775.2437362447381</v>
          </cell>
          <cell r="AD77">
            <v>2871.5847830651887</v>
          </cell>
          <cell r="AE77">
            <v>2972.7589565538474</v>
          </cell>
        </row>
        <row r="128">
          <cell r="B128" t="str">
            <v>END OF TRANSFER RANGE</v>
          </cell>
          <cell r="AE128">
            <v>9999</v>
          </cell>
        </row>
        <row r="129">
          <cell r="AE129" t="str">
            <v>range end</v>
          </cell>
        </row>
      </sheetData>
      <sheetData sheetId="15" refreshError="1">
        <row r="13">
          <cell r="A13" t="str">
            <v>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  <cell r="AC13">
            <v>865.04660578926382</v>
          </cell>
          <cell r="AD13">
            <v>865.04660578926382</v>
          </cell>
          <cell r="AE13">
            <v>865.04660578926382</v>
          </cell>
        </row>
        <row r="15">
          <cell r="A15" t="str">
            <v>Nominal GDP</v>
          </cell>
          <cell r="C15">
            <v>1551.5</v>
          </cell>
          <cell r="D15">
            <v>1551.5</v>
          </cell>
          <cell r="E15">
            <v>1595.5</v>
          </cell>
          <cell r="F15">
            <v>1537.8</v>
          </cell>
          <cell r="G15">
            <v>2022.3</v>
          </cell>
          <cell r="H15">
            <v>2233.96</v>
          </cell>
          <cell r="I15">
            <v>2371.8000000000002</v>
          </cell>
          <cell r="J15">
            <v>2553.1968137343379</v>
          </cell>
          <cell r="K15">
            <v>2746.027633432393</v>
          </cell>
          <cell r="L15">
            <v>2924.9753651864348</v>
          </cell>
          <cell r="M15">
            <v>3113.9978938172867</v>
          </cell>
          <cell r="Q15">
            <v>4188.4106318049153</v>
          </cell>
          <cell r="R15">
            <v>4519.6222577082463</v>
          </cell>
          <cell r="S15">
            <v>4886.6155850341565</v>
          </cell>
          <cell r="T15">
            <v>5283.4087705389311</v>
          </cell>
          <cell r="U15">
            <v>5684.4194962228357</v>
          </cell>
          <cell r="V15">
            <v>6115.8669359861487</v>
          </cell>
          <cell r="W15">
            <v>6580.0612364274966</v>
          </cell>
          <cell r="X15">
            <v>7079.4878842723438</v>
          </cell>
          <cell r="Y15">
            <v>7616.8210146886149</v>
          </cell>
          <cell r="Z15">
            <v>8194.9377297034807</v>
          </cell>
          <cell r="AA15">
            <v>8816.9335033879743</v>
          </cell>
          <cell r="AB15">
            <v>9486.1387562951204</v>
          </cell>
          <cell r="AC15">
            <v>10206.136687897921</v>
          </cell>
          <cell r="AD15">
            <v>10980.782462509373</v>
          </cell>
          <cell r="AE15">
            <v>11814.223851413833</v>
          </cell>
        </row>
        <row r="16">
          <cell r="A16" t="str">
            <v>Real GDP growth</v>
          </cell>
          <cell r="D16">
            <v>-0.40085894698804747</v>
          </cell>
          <cell r="E16">
            <v>2.2134451018704482</v>
          </cell>
          <cell r="F16">
            <v>-2.217072544858667</v>
          </cell>
          <cell r="G16">
            <v>2.8718605253529539</v>
          </cell>
          <cell r="H16">
            <v>5.1622184203139687</v>
          </cell>
          <cell r="I16">
            <v>5.1410889770721058</v>
          </cell>
          <cell r="J16">
            <v>5.0443384841173611</v>
          </cell>
          <cell r="K16">
            <v>5.7423942986789989</v>
          </cell>
          <cell r="L16">
            <v>4.9998436572359362</v>
          </cell>
          <cell r="M16">
            <v>5.5871978500206199</v>
          </cell>
          <cell r="Q16">
            <v>5.5516861020284747</v>
          </cell>
          <cell r="R16">
            <v>5.8322164698285439</v>
          </cell>
          <cell r="S16">
            <v>6.0000000000000053</v>
          </cell>
          <cell r="T16">
            <v>6.0000000000000053</v>
          </cell>
          <cell r="U16">
            <v>6.0000000000000053</v>
          </cell>
          <cell r="V16">
            <v>6.0000000000000053</v>
          </cell>
          <cell r="W16">
            <v>6.0000000000000053</v>
          </cell>
          <cell r="X16">
            <v>6.0000000000000053</v>
          </cell>
          <cell r="Y16">
            <v>6.0000000000000053</v>
          </cell>
          <cell r="Z16">
            <v>6.0000000000000053</v>
          </cell>
          <cell r="AA16">
            <v>6.0000000000000053</v>
          </cell>
          <cell r="AB16">
            <v>6.0000000000000053</v>
          </cell>
          <cell r="AC16">
            <v>6.0000000000000053</v>
          </cell>
          <cell r="AD16">
            <v>6.0000000000000053</v>
          </cell>
          <cell r="AE16">
            <v>6.0000000000000053</v>
          </cell>
        </row>
        <row r="17">
          <cell r="A17" t="str">
            <v>GDP deflator (base 100=1987)</v>
          </cell>
          <cell r="C17">
            <v>104.28649418986768</v>
          </cell>
          <cell r="D17">
            <v>104.70621843451528</v>
          </cell>
          <cell r="E17">
            <v>105.34392049791083</v>
          </cell>
          <cell r="F17">
            <v>103.83636825245917</v>
          </cell>
          <cell r="G17">
            <v>132.73902422229753</v>
          </cell>
          <cell r="H17">
            <v>139.43400197164331</v>
          </cell>
          <cell r="I17">
            <v>140.79878065719615</v>
          </cell>
          <cell r="J17">
            <v>144.28875043342919</v>
          </cell>
          <cell r="K17">
            <v>146.75872904296949</v>
          </cell>
          <cell r="L17">
            <v>148.87871068354659</v>
          </cell>
          <cell r="M17">
            <v>150.11269999697686</v>
          </cell>
          <cell r="Q17">
            <v>166.01609517460224</v>
          </cell>
          <cell r="R17">
            <v>169.27202447895544</v>
          </cell>
          <cell r="S17">
            <v>172.65746496853455</v>
          </cell>
          <cell r="T17">
            <v>176.11061426790528</v>
          </cell>
          <cell r="U17">
            <v>178.75227348192385</v>
          </cell>
          <cell r="V17">
            <v>181.43355758415268</v>
          </cell>
          <cell r="W17">
            <v>184.15506094791496</v>
          </cell>
          <cell r="X17">
            <v>186.9173868621337</v>
          </cell>
          <cell r="Y17">
            <v>189.7211476650657</v>
          </cell>
          <cell r="Z17">
            <v>192.56696488004167</v>
          </cell>
          <cell r="AA17">
            <v>195.45546935324225</v>
          </cell>
          <cell r="AB17">
            <v>198.38730139354084</v>
          </cell>
          <cell r="AC17">
            <v>201.36311091444395</v>
          </cell>
          <cell r="AD17">
            <v>204.38355757816061</v>
          </cell>
          <cell r="AE17">
            <v>207.44931094183298</v>
          </cell>
        </row>
        <row r="18">
          <cell r="A18" t="str">
            <v>CPI growth (annual average)</v>
          </cell>
          <cell r="C18">
            <v>0.32509863018337359</v>
          </cell>
          <cell r="D18">
            <v>-1.7535569019932362</v>
          </cell>
          <cell r="E18">
            <v>-6.8714354428678348E-3</v>
          </cell>
          <cell r="F18">
            <v>-0.7438840021989801</v>
          </cell>
          <cell r="G18">
            <v>32.103851146689742</v>
          </cell>
          <cell r="H18">
            <v>8.0762024553541867</v>
          </cell>
          <cell r="I18">
            <v>2.7567980409034298</v>
          </cell>
          <cell r="J18">
            <v>1.7531647809723605</v>
          </cell>
          <cell r="K18">
            <v>-16.349916510609518</v>
          </cell>
          <cell r="L18">
            <v>0.81103000811031389</v>
          </cell>
          <cell r="M18">
            <v>0.74818986323408332</v>
          </cell>
          <cell r="Q18">
            <v>1.7999999999999794</v>
          </cell>
          <cell r="R18">
            <v>2</v>
          </cell>
          <cell r="S18">
            <v>2</v>
          </cell>
          <cell r="T18">
            <v>2</v>
          </cell>
          <cell r="U18">
            <v>1.5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Gross fixed investment</v>
          </cell>
          <cell r="C19">
            <v>200.4</v>
          </cell>
          <cell r="D19">
            <v>214.7</v>
          </cell>
          <cell r="E19">
            <v>229.9</v>
          </cell>
          <cell r="F19">
            <v>213.7</v>
          </cell>
          <cell r="G19">
            <v>324.3</v>
          </cell>
          <cell r="H19">
            <v>327.63299999999998</v>
          </cell>
          <cell r="I19">
            <v>386.97699999999998</v>
          </cell>
          <cell r="J19">
            <v>403.73399999999998</v>
          </cell>
          <cell r="K19">
            <v>481.3</v>
          </cell>
          <cell r="L19">
            <v>566.9</v>
          </cell>
          <cell r="M19">
            <v>539.70000000000005</v>
          </cell>
          <cell r="Q19">
            <v>873.89875712900653</v>
          </cell>
          <cell r="R19">
            <v>950.82239096110993</v>
          </cell>
          <cell r="S19">
            <v>1044.1368904893038</v>
          </cell>
          <cell r="T19">
            <v>1146.4997032069482</v>
          </cell>
          <cell r="U19">
            <v>1233.5190306803554</v>
          </cell>
          <cell r="V19">
            <v>1327.1431251089944</v>
          </cell>
          <cell r="W19">
            <v>1493.6739006690418</v>
          </cell>
          <cell r="X19">
            <v>1614.1232376140945</v>
          </cell>
          <cell r="Y19">
            <v>1744.2520123636928</v>
          </cell>
          <cell r="Z19">
            <v>1884.8356778318005</v>
          </cell>
          <cell r="AA19">
            <v>2036.7116392826224</v>
          </cell>
          <cell r="AB19">
            <v>2200.7841914604683</v>
          </cell>
          <cell r="AC19">
            <v>2378.0298482802154</v>
          </cell>
          <cell r="AD19">
            <v>2569.5030962271931</v>
          </cell>
          <cell r="AE19">
            <v>2776.3426050822509</v>
          </cell>
        </row>
        <row r="21">
          <cell r="A21" t="str">
            <v xml:space="preserve">External interest due </v>
          </cell>
          <cell r="G21">
            <v>58.3</v>
          </cell>
          <cell r="H21">
            <v>55.8</v>
          </cell>
          <cell r="I21">
            <v>45.9</v>
          </cell>
          <cell r="J21">
            <v>47.5</v>
          </cell>
          <cell r="K21">
            <v>27.8</v>
          </cell>
          <cell r="L21">
            <v>32.299999999999997</v>
          </cell>
          <cell r="M21">
            <v>39.6</v>
          </cell>
          <cell r="Q21">
            <v>30.4</v>
          </cell>
          <cell r="R21">
            <v>30.5</v>
          </cell>
          <cell r="S21">
            <v>29.4</v>
          </cell>
          <cell r="T21">
            <v>30.6</v>
          </cell>
          <cell r="U21">
            <v>32.742000000000004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   Of which: IMF interest (CFA)</v>
          </cell>
          <cell r="C22">
            <v>4.0090708193168645</v>
          </cell>
          <cell r="D22">
            <v>2.9212988012606611</v>
          </cell>
          <cell r="E22">
            <v>1.446300581558112</v>
          </cell>
          <cell r="F22">
            <v>0.79634284161881208</v>
          </cell>
          <cell r="G22">
            <v>1.6000025016182398</v>
          </cell>
          <cell r="H22">
            <v>1.9446583362151049</v>
          </cell>
          <cell r="I22">
            <v>1.7700336132382608</v>
          </cell>
          <cell r="J22">
            <v>1.8873463014015999</v>
          </cell>
          <cell r="K22">
            <v>1.3569573745104002</v>
          </cell>
          <cell r="L22">
            <v>0.9044524792640225</v>
          </cell>
          <cell r="M22">
            <v>1.3953880809105914</v>
          </cell>
          <cell r="Q22">
            <v>0.60909458283103002</v>
          </cell>
          <cell r="R22">
            <v>0.43462353159727463</v>
          </cell>
          <cell r="S22">
            <v>0.34729029576461307</v>
          </cell>
          <cell r="T22">
            <v>0.27582609397416658</v>
          </cell>
          <cell r="U22">
            <v>0.17876789806907639</v>
          </cell>
          <cell r="V22">
            <v>0.10381337811416377</v>
          </cell>
          <cell r="W22">
            <v>0</v>
          </cell>
          <cell r="X22">
            <v>1.3390921457617803E-2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Project grants</v>
          </cell>
          <cell r="G23">
            <v>15</v>
          </cell>
          <cell r="H23">
            <v>30</v>
          </cell>
          <cell r="I23">
            <v>84.1</v>
          </cell>
          <cell r="J23">
            <v>53.7</v>
          </cell>
          <cell r="K23">
            <v>63.1</v>
          </cell>
          <cell r="L23">
            <v>57.5</v>
          </cell>
          <cell r="M23">
            <v>49.9</v>
          </cell>
          <cell r="Q23">
            <v>85</v>
          </cell>
          <cell r="R23">
            <v>95</v>
          </cell>
          <cell r="S23">
            <v>100</v>
          </cell>
          <cell r="T23">
            <v>100</v>
          </cell>
          <cell r="U23">
            <v>107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</row>
        <row r="24">
          <cell r="A24" t="str">
            <v>IMF SDR charges (CFA)</v>
          </cell>
          <cell r="C24">
            <v>0.78907826617536003</v>
          </cell>
          <cell r="D24">
            <v>0.72621859048423221</v>
          </cell>
          <cell r="E24">
            <v>0.57568002477300007</v>
          </cell>
          <cell r="F24">
            <v>0.43966992040893194</v>
          </cell>
          <cell r="G24">
            <v>0.74147424818991992</v>
          </cell>
          <cell r="H24">
            <v>0.72176937632289007</v>
          </cell>
          <cell r="I24">
            <v>0.64458493488865964</v>
          </cell>
          <cell r="J24">
            <v>0.6839789875775999</v>
          </cell>
          <cell r="K24">
            <v>0.73552707661680006</v>
          </cell>
          <cell r="L24">
            <v>0.6650359418004087</v>
          </cell>
          <cell r="M24">
            <v>0.90933976175292675</v>
          </cell>
          <cell r="Q24">
            <v>0.43506755916502154</v>
          </cell>
          <cell r="R24">
            <v>0.43462353159727463</v>
          </cell>
          <cell r="S24">
            <v>0.43411286970576629</v>
          </cell>
          <cell r="T24">
            <v>0.43339853176043486</v>
          </cell>
          <cell r="U24">
            <v>0.43275984310625432</v>
          </cell>
          <cell r="V24">
            <v>0.43252330289463192</v>
          </cell>
          <cell r="W24">
            <v>0.43252330289463192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</row>
        <row r="25">
          <cell r="A25" t="str">
            <v>Project loan drawings</v>
          </cell>
          <cell r="G25">
            <v>44</v>
          </cell>
          <cell r="H25">
            <v>52</v>
          </cell>
          <cell r="I25">
            <v>59.6</v>
          </cell>
          <cell r="J25">
            <v>53.6</v>
          </cell>
          <cell r="K25">
            <v>89.6</v>
          </cell>
          <cell r="L25">
            <v>80.2</v>
          </cell>
          <cell r="M25">
            <v>41</v>
          </cell>
          <cell r="Q25">
            <v>97.5</v>
          </cell>
          <cell r="R25">
            <v>92.3</v>
          </cell>
          <cell r="S25">
            <v>100</v>
          </cell>
          <cell r="T25">
            <v>108</v>
          </cell>
          <cell r="U25">
            <v>115.56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</row>
        <row r="26">
          <cell r="A26" t="str">
            <v>External debt amortization (IMF excl.)</v>
          </cell>
          <cell r="G26">
            <v>-83.1</v>
          </cell>
          <cell r="H26">
            <v>-73.099999999999994</v>
          </cell>
          <cell r="I26">
            <v>-72.7</v>
          </cell>
          <cell r="J26">
            <v>-72</v>
          </cell>
          <cell r="K26">
            <v>-58.4</v>
          </cell>
          <cell r="L26">
            <v>-57.3</v>
          </cell>
          <cell r="M26">
            <v>-65.2</v>
          </cell>
          <cell r="Q26">
            <v>-62.1</v>
          </cell>
          <cell r="R26">
            <v>-59</v>
          </cell>
          <cell r="S26">
            <v>-60</v>
          </cell>
          <cell r="T26">
            <v>-60</v>
          </cell>
          <cell r="U26">
            <v>-64.2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</row>
        <row r="27">
          <cell r="A27" t="str">
            <v>Increase in external arrears</v>
          </cell>
          <cell r="G27">
            <v>-128.69999999999999</v>
          </cell>
          <cell r="H27">
            <v>-45.5</v>
          </cell>
          <cell r="I27">
            <v>0</v>
          </cell>
          <cell r="J27">
            <v>2.7</v>
          </cell>
          <cell r="K27">
            <v>-2.7</v>
          </cell>
          <cell r="L27">
            <v>0</v>
          </cell>
          <cell r="M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</row>
        <row r="28">
          <cell r="A28" t="str">
            <v>Program grants</v>
          </cell>
          <cell r="G28">
            <v>69.099999999999994</v>
          </cell>
          <cell r="H28">
            <v>43.5</v>
          </cell>
          <cell r="I28">
            <v>17.7</v>
          </cell>
          <cell r="J28">
            <v>11.9</v>
          </cell>
          <cell r="K28">
            <v>18.7</v>
          </cell>
          <cell r="L28">
            <v>4.0999999999999996</v>
          </cell>
          <cell r="M28">
            <v>14.1</v>
          </cell>
          <cell r="Q28">
            <v>18.100000000000001</v>
          </cell>
          <cell r="R28">
            <v>22.6</v>
          </cell>
          <cell r="S28">
            <v>20</v>
          </cell>
          <cell r="T28">
            <v>20</v>
          </cell>
          <cell r="U28">
            <v>21.4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</row>
        <row r="29">
          <cell r="A29" t="str">
            <v>Program loans</v>
          </cell>
          <cell r="G29">
            <v>36.9</v>
          </cell>
          <cell r="H29">
            <v>29.6</v>
          </cell>
          <cell r="I29">
            <v>23.5</v>
          </cell>
          <cell r="J29">
            <v>47.8</v>
          </cell>
          <cell r="K29">
            <v>19.100000000000001</v>
          </cell>
          <cell r="L29">
            <v>0</v>
          </cell>
          <cell r="M29">
            <v>37.1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</row>
        <row r="30">
          <cell r="A30" t="str">
            <v>HIPC debt relief net of IMF relief (from TOFE)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3.1</v>
          </cell>
          <cell r="Q30">
            <v>21.7</v>
          </cell>
          <cell r="R30">
            <v>18.8</v>
          </cell>
          <cell r="S30">
            <v>15.598095501183529</v>
          </cell>
          <cell r="T30">
            <v>18.53511296264973</v>
          </cell>
          <cell r="U30">
            <v>24.737260461766748</v>
          </cell>
          <cell r="V30">
            <v>25.951728828501661</v>
          </cell>
          <cell r="W30">
            <v>18.513024990537215</v>
          </cell>
          <cell r="X30">
            <v>8.9103468132612562</v>
          </cell>
          <cell r="Y30">
            <v>8.18047949803743</v>
          </cell>
          <cell r="Z30">
            <v>8.3790191626923587</v>
          </cell>
          <cell r="AA30">
            <v>8.5973499456871547</v>
          </cell>
          <cell r="AB30">
            <v>8.8132147964676744</v>
          </cell>
          <cell r="AC30">
            <v>10.007101703879055</v>
          </cell>
          <cell r="AD30">
            <v>10.50529304766142</v>
          </cell>
          <cell r="AE30">
            <v>10.902921211053657</v>
          </cell>
        </row>
        <row r="31">
          <cell r="A31" t="str">
            <v>IMF HIPC relief (treated as grant in realizations)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1.2700379815221203</v>
          </cell>
          <cell r="Q31">
            <v>7.3526417498888632</v>
          </cell>
          <cell r="R31">
            <v>7.34513768399394</v>
          </cell>
          <cell r="S31">
            <v>4.4019044988164699</v>
          </cell>
          <cell r="T31">
            <v>1.4648870373502698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Financing gap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Q32">
            <v>32.327318656566199</v>
          </cell>
          <cell r="R32">
            <v>12.559923386224789</v>
          </cell>
          <cell r="S32">
            <v>15.977343347104636</v>
          </cell>
          <cell r="T32">
            <v>-0.11020763874873296</v>
          </cell>
          <cell r="U32">
            <v>-5.6900813784835691E-2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</row>
        <row r="34">
          <cell r="A34" t="str">
            <v>Increase/decrease in net official foreign assets</v>
          </cell>
          <cell r="G34">
            <v>132.29999999999998</v>
          </cell>
          <cell r="H34">
            <v>42</v>
          </cell>
          <cell r="I34">
            <v>28.099999999999994</v>
          </cell>
          <cell r="J34">
            <v>76.900000000000006</v>
          </cell>
          <cell r="K34">
            <v>14.600000000000001</v>
          </cell>
          <cell r="L34">
            <v>20.100000000000001</v>
          </cell>
          <cell r="M34">
            <v>-19.200000000000024</v>
          </cell>
          <cell r="Q34">
            <v>59.997111234463432</v>
          </cell>
          <cell r="R34">
            <v>38.933110755570709</v>
          </cell>
          <cell r="S34">
            <v>45.910585413001343</v>
          </cell>
          <cell r="T34">
            <v>35.203135464281502</v>
          </cell>
        </row>
        <row r="35">
          <cell r="A35" t="str">
            <v>Gross official foreign assets</v>
          </cell>
          <cell r="G35">
            <v>96.1</v>
          </cell>
          <cell r="H35">
            <v>133.4</v>
          </cell>
          <cell r="I35">
            <v>151</v>
          </cell>
          <cell r="J35">
            <v>231.4</v>
          </cell>
          <cell r="K35">
            <v>243.5</v>
          </cell>
          <cell r="L35">
            <v>263</v>
          </cell>
          <cell r="M35">
            <v>273.3</v>
          </cell>
          <cell r="Q35">
            <v>435.07869623237906</v>
          </cell>
          <cell r="R35">
            <v>448.00587986280323</v>
          </cell>
          <cell r="S35">
            <v>495.01646527580459</v>
          </cell>
          <cell r="T35">
            <v>531.31960074008612</v>
          </cell>
        </row>
        <row r="36">
          <cell r="A36" t="str">
            <v>Increase/decrease in deposit money banks</v>
          </cell>
          <cell r="G36">
            <v>26.5</v>
          </cell>
          <cell r="H36">
            <v>8.1999999999999993</v>
          </cell>
          <cell r="I36">
            <v>6.8000000000000007</v>
          </cell>
          <cell r="J36">
            <v>8.9000000000000021</v>
          </cell>
          <cell r="K36">
            <v>21.199999999999996</v>
          </cell>
          <cell r="L36">
            <v>32.500000000000007</v>
          </cell>
          <cell r="M36">
            <v>3.9</v>
          </cell>
          <cell r="Q36">
            <v>10.089030000000008</v>
          </cell>
          <cell r="R36">
            <v>10.795262100000002</v>
          </cell>
          <cell r="S36">
            <v>11.550930447000013</v>
          </cell>
          <cell r="T36">
            <v>12.359495578289994</v>
          </cell>
          <cell r="U36">
            <v>13.224660268770322</v>
          </cell>
          <cell r="V36">
            <v>14.150386487584228</v>
          </cell>
          <cell r="W36">
            <v>-216.29876488164456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</row>
        <row r="38">
          <cell r="A38" t="str">
            <v>IMF purchases/disburs. (CFA)</v>
          </cell>
          <cell r="C38">
            <v>7.8591797087999993</v>
          </cell>
          <cell r="D38">
            <v>16.423281395550003</v>
          </cell>
          <cell r="E38">
            <v>0</v>
          </cell>
          <cell r="F38">
            <v>0</v>
          </cell>
          <cell r="G38">
            <v>37.80766470975999</v>
          </cell>
          <cell r="H38">
            <v>41.406331954049996</v>
          </cell>
          <cell r="I38">
            <v>17.660247815432353</v>
          </cell>
          <cell r="J38">
            <v>28.649116704000001</v>
          </cell>
          <cell r="K38">
            <v>28.377810684000007</v>
          </cell>
          <cell r="L38">
            <v>11.995839223678617</v>
          </cell>
          <cell r="M38">
            <v>13.362011502303572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</row>
        <row r="39">
          <cell r="A39" t="str">
            <v>IMF repurchases/repayt (CFA)</v>
          </cell>
          <cell r="C39">
            <v>15.051349819838977</v>
          </cell>
          <cell r="D39">
            <v>13.355335621625123</v>
          </cell>
          <cell r="E39">
            <v>11.760560795470536</v>
          </cell>
          <cell r="F39">
            <v>7.7286183806299995</v>
          </cell>
          <cell r="G39">
            <v>15.854275848719995</v>
          </cell>
          <cell r="H39">
            <v>20.295462379342499</v>
          </cell>
          <cell r="I39">
            <v>22.751865099814363</v>
          </cell>
          <cell r="J39">
            <v>36.650910576800001</v>
          </cell>
          <cell r="K39">
            <v>35.315934793200007</v>
          </cell>
          <cell r="L39">
            <v>20.062637540989407</v>
          </cell>
          <cell r="M39">
            <v>15.975320522290822</v>
          </cell>
          <cell r="Q39">
            <v>28.968538359443794</v>
          </cell>
          <cell r="R39">
            <v>27.078262964398679</v>
          </cell>
          <cell r="S39">
            <v>22.711048891526868</v>
          </cell>
          <cell r="T39">
            <v>20.543090405444612</v>
          </cell>
          <cell r="U39">
            <v>15.146594508718902</v>
          </cell>
          <cell r="V39">
            <v>10.553568590629018</v>
          </cell>
          <cell r="W39">
            <v>6.8338681857351853</v>
          </cell>
          <cell r="X39">
            <v>4.325233028946319</v>
          </cell>
          <cell r="Y39">
            <v>0.77854194521033737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</row>
        <row r="41">
          <cell r="A41" t="str">
            <v>Total revenue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301.5</v>
          </cell>
          <cell r="H41">
            <v>366.2</v>
          </cell>
          <cell r="I41">
            <v>394.3</v>
          </cell>
          <cell r="J41">
            <v>432.2</v>
          </cell>
          <cell r="K41">
            <v>460.1</v>
          </cell>
          <cell r="L41">
            <v>506.82571899999999</v>
          </cell>
          <cell r="M41">
            <v>562.29</v>
          </cell>
          <cell r="Q41">
            <v>789.45668134343373</v>
          </cell>
          <cell r="R41">
            <v>858.09349561377519</v>
          </cell>
          <cell r="S41">
            <v>916.59852370289548</v>
          </cell>
          <cell r="T41">
            <v>994.43512166074902</v>
          </cell>
          <cell r="U41">
            <v>1083.6362983555582</v>
          </cell>
          <cell r="V41">
            <v>1180.8429639479716</v>
          </cell>
          <cell r="W41">
            <v>1286.7738958080995</v>
          </cell>
          <cell r="X41">
            <v>1402.2124309770938</v>
          </cell>
          <cell r="Y41">
            <v>1528.0122666483596</v>
          </cell>
          <cell r="Z41">
            <v>1665.1037819414837</v>
          </cell>
          <cell r="AA41">
            <v>1814.5009278282621</v>
          </cell>
          <cell r="AB41">
            <v>1977.3087362832148</v>
          </cell>
          <cell r="AC41">
            <v>2154.7315043228491</v>
          </cell>
          <cell r="AD41">
            <v>2348.0817136027085</v>
          </cell>
          <cell r="AE41">
            <v>2558.789751696067</v>
          </cell>
        </row>
        <row r="42">
          <cell r="A42" t="str">
            <v>Fiscal revenue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>
            <v>267.8</v>
          </cell>
          <cell r="H42">
            <v>330.3</v>
          </cell>
          <cell r="I42">
            <v>369.3</v>
          </cell>
          <cell r="J42">
            <v>401.1</v>
          </cell>
          <cell r="K42">
            <v>438.9</v>
          </cell>
          <cell r="L42">
            <v>491.228364</v>
          </cell>
          <cell r="M42">
            <v>537.29</v>
          </cell>
          <cell r="Q42">
            <v>759.95668134343373</v>
          </cell>
          <cell r="R42">
            <v>826.7760934218976</v>
          </cell>
          <cell r="S42">
            <v>897.05206136275888</v>
          </cell>
          <cell r="T42">
            <v>973.30148657859331</v>
          </cell>
          <cell r="U42">
            <v>1060.8986203706668</v>
          </cell>
          <cell r="V42">
            <v>1156.379496204027</v>
          </cell>
          <cell r="W42">
            <v>1260.4536508623894</v>
          </cell>
          <cell r="X42">
            <v>1373.8944794400045</v>
          </cell>
          <cell r="Y42">
            <v>1497.5449825896051</v>
          </cell>
          <cell r="Z42">
            <v>1632.3240310226697</v>
          </cell>
          <cell r="AA42">
            <v>1779.2331938147101</v>
          </cell>
          <cell r="AB42">
            <v>1939.3641812580343</v>
          </cell>
          <cell r="AC42">
            <v>2113.9069575712574</v>
          </cell>
          <cell r="AD42">
            <v>2304.1585837526709</v>
          </cell>
          <cell r="AE42">
            <v>2511.5328562904115</v>
          </cell>
        </row>
        <row r="43">
          <cell r="A43" t="str">
            <v>=</v>
          </cell>
          <cell r="B43" t="str">
            <v>=</v>
          </cell>
          <cell r="C43" t="str">
            <v>=</v>
          </cell>
          <cell r="D43" t="str">
            <v>=</v>
          </cell>
          <cell r="E43" t="str">
            <v>=</v>
          </cell>
          <cell r="F43" t="str">
            <v>=</v>
          </cell>
          <cell r="G43" t="str">
            <v>=</v>
          </cell>
          <cell r="H43" t="str">
            <v>=</v>
          </cell>
          <cell r="I43" t="str">
            <v>=</v>
          </cell>
          <cell r="J43" t="str">
            <v>=</v>
          </cell>
          <cell r="K43" t="str">
            <v>=</v>
          </cell>
          <cell r="L43" t="str">
            <v>=</v>
          </cell>
          <cell r="M43" t="str">
            <v>=</v>
          </cell>
          <cell r="Q43" t="str">
            <v>=</v>
          </cell>
          <cell r="R43" t="str">
            <v>=</v>
          </cell>
          <cell r="AC43" t="str">
            <v>=</v>
          </cell>
          <cell r="AD43" t="str">
            <v>=</v>
          </cell>
          <cell r="AE43" t="str">
            <v>=</v>
          </cell>
        </row>
      </sheetData>
      <sheetData sheetId="16" refreshError="1">
        <row r="13">
          <cell r="A13" t="str">
            <v xml:space="preserve">SDR charges </v>
          </cell>
          <cell r="C13">
            <v>0.78907826617536003</v>
          </cell>
          <cell r="D13">
            <v>0.72621859048423221</v>
          </cell>
          <cell r="E13">
            <v>0.57568002477300007</v>
          </cell>
          <cell r="F13">
            <v>0.43966992040893194</v>
          </cell>
          <cell r="G13">
            <v>0.74147424818991992</v>
          </cell>
          <cell r="H13">
            <v>0.72176937632289007</v>
          </cell>
          <cell r="I13">
            <v>0.64458493488865964</v>
          </cell>
          <cell r="J13">
            <v>0.6839789875775999</v>
          </cell>
          <cell r="K13">
            <v>0.73552707661680006</v>
          </cell>
          <cell r="L13">
            <v>0.6650359418004087</v>
          </cell>
          <cell r="M13">
            <v>0.90933976175292675</v>
          </cell>
          <cell r="Q13">
            <v>0.43506755916502154</v>
          </cell>
          <cell r="R13">
            <v>0.43462353159727463</v>
          </cell>
          <cell r="S13">
            <v>0.43411286970576629</v>
          </cell>
          <cell r="T13">
            <v>0.43339853176043486</v>
          </cell>
          <cell r="U13">
            <v>0.43275984310625432</v>
          </cell>
          <cell r="V13">
            <v>0.43252330289463192</v>
          </cell>
          <cell r="W13">
            <v>0.43252330289463192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</row>
        <row r="14">
          <cell r="A14" t="str">
            <v>IMF disbursements/purchases</v>
          </cell>
          <cell r="C14">
            <v>7.8591797087999993</v>
          </cell>
          <cell r="D14">
            <v>16.423281395550003</v>
          </cell>
          <cell r="E14">
            <v>0</v>
          </cell>
          <cell r="F14">
            <v>0</v>
          </cell>
          <cell r="G14">
            <v>37.80766470975999</v>
          </cell>
          <cell r="H14">
            <v>41.406331954049996</v>
          </cell>
          <cell r="I14">
            <v>17.660247815432353</v>
          </cell>
          <cell r="J14">
            <v>28.649116704000001</v>
          </cell>
          <cell r="K14">
            <v>28.377810684000007</v>
          </cell>
          <cell r="L14">
            <v>11.995839223678617</v>
          </cell>
          <cell r="M14">
            <v>13.362011502303572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</row>
        <row r="15">
          <cell r="A15" t="str">
            <v xml:space="preserve">GRA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24.572915373759994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</row>
        <row r="16">
          <cell r="A16" t="str">
            <v>ESAF/PRGF</v>
          </cell>
          <cell r="C16">
            <v>7.8591797087999993</v>
          </cell>
          <cell r="D16">
            <v>16.423281395550003</v>
          </cell>
          <cell r="E16">
            <v>0</v>
          </cell>
          <cell r="F16">
            <v>0</v>
          </cell>
          <cell r="G16">
            <v>13.234749335999995</v>
          </cell>
          <cell r="H16">
            <v>41.406331954049996</v>
          </cell>
          <cell r="I16">
            <v>17.660247815432353</v>
          </cell>
          <cell r="J16">
            <v>28.649116704000001</v>
          </cell>
          <cell r="K16">
            <v>28.377810684000007</v>
          </cell>
          <cell r="L16">
            <v>11.995839223678617</v>
          </cell>
          <cell r="M16">
            <v>13.362011502303572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</row>
        <row r="17">
          <cell r="A17" t="str">
            <v>IMF repurchases/repayments due</v>
          </cell>
          <cell r="C17">
            <v>15.051349819838977</v>
          </cell>
          <cell r="D17">
            <v>13.355335621625123</v>
          </cell>
          <cell r="E17">
            <v>11.760560795470536</v>
          </cell>
          <cell r="F17">
            <v>7.7286183806299995</v>
          </cell>
          <cell r="G17">
            <v>15.854275848719995</v>
          </cell>
          <cell r="H17">
            <v>20.295462379342499</v>
          </cell>
          <cell r="I17">
            <v>22.751865099814363</v>
          </cell>
          <cell r="J17">
            <v>36.650910576800001</v>
          </cell>
          <cell r="K17">
            <v>35.315934793200007</v>
          </cell>
          <cell r="L17">
            <v>20.062637540989407</v>
          </cell>
          <cell r="M17">
            <v>15.975320522290822</v>
          </cell>
          <cell r="Q17">
            <v>28.968538359443794</v>
          </cell>
          <cell r="R17">
            <v>27.078262964398679</v>
          </cell>
          <cell r="S17">
            <v>22.711048891526868</v>
          </cell>
          <cell r="T17">
            <v>20.543090405444612</v>
          </cell>
          <cell r="U17">
            <v>15.146594508718902</v>
          </cell>
          <cell r="V17">
            <v>10.553568590629018</v>
          </cell>
          <cell r="W17">
            <v>6.8338681857351853</v>
          </cell>
          <cell r="X17">
            <v>4.325233028946319</v>
          </cell>
          <cell r="Y17">
            <v>0.77854194521033737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</row>
        <row r="18">
          <cell r="A18" t="str">
            <v xml:space="preserve">GRA </v>
          </cell>
          <cell r="C18">
            <v>14.669528520331776</v>
          </cell>
          <cell r="D18">
            <v>13.305785172842127</v>
          </cell>
          <cell r="E18">
            <v>10.491585691486536</v>
          </cell>
          <cell r="F18">
            <v>4.3639659995499995</v>
          </cell>
          <cell r="G18">
            <v>1.9871995999999994</v>
          </cell>
          <cell r="H18">
            <v>0</v>
          </cell>
          <cell r="I18">
            <v>0</v>
          </cell>
          <cell r="J18">
            <v>9.3109629288000004</v>
          </cell>
          <cell r="K18">
            <v>12.297051296400003</v>
          </cell>
          <cell r="L18">
            <v>3.2488731230796253</v>
          </cell>
          <cell r="M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</row>
        <row r="19">
          <cell r="A19" t="str">
            <v>ESAF/PRGF</v>
          </cell>
          <cell r="C19">
            <v>0.38182129950720001</v>
          </cell>
          <cell r="D19">
            <v>4.9550448782997011E-2</v>
          </cell>
          <cell r="E19">
            <v>1.268975103984</v>
          </cell>
          <cell r="F19">
            <v>3.36465238108</v>
          </cell>
          <cell r="G19">
            <v>13.867076248719997</v>
          </cell>
          <cell r="H19">
            <v>20.295462379342499</v>
          </cell>
          <cell r="I19">
            <v>22.751865099814363</v>
          </cell>
          <cell r="J19">
            <v>27.339947647999999</v>
          </cell>
          <cell r="K19">
            <v>23.018883496800004</v>
          </cell>
          <cell r="L19">
            <v>16.813764417909784</v>
          </cell>
          <cell r="M19">
            <v>15.975320522290822</v>
          </cell>
          <cell r="Q19">
            <v>28.968538359443794</v>
          </cell>
          <cell r="R19">
            <v>27.078262964398679</v>
          </cell>
          <cell r="S19">
            <v>22.711048891526868</v>
          </cell>
          <cell r="T19">
            <v>20.543090405444612</v>
          </cell>
          <cell r="U19">
            <v>15.146594508718902</v>
          </cell>
          <cell r="V19">
            <v>10.553568590629018</v>
          </cell>
          <cell r="W19">
            <v>6.8338681857351853</v>
          </cell>
          <cell r="X19">
            <v>4.325233028946319</v>
          </cell>
          <cell r="Y19">
            <v>0.77854194521033737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</row>
        <row r="20">
          <cell r="A20" t="str">
            <v>IMF HIPC assistance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1.2700379815221203</v>
          </cell>
          <cell r="Q20">
            <v>7.3526417498888632</v>
          </cell>
          <cell r="R20">
            <v>7.34513768399394</v>
          </cell>
          <cell r="S20">
            <v>4.4019044988164699</v>
          </cell>
          <cell r="T20">
            <v>1.4648870373502698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</row>
        <row r="21">
          <cell r="A21" t="str">
            <v>UFR outstanding, end of period</v>
          </cell>
          <cell r="C21">
            <v>81.621848690411909</v>
          </cell>
          <cell r="D21">
            <v>88.350293215774926</v>
          </cell>
          <cell r="E21">
            <v>73.571292063486013</v>
          </cell>
          <cell r="F21">
            <v>70.300279820248008</v>
          </cell>
          <cell r="G21">
            <v>163.28779369207999</v>
          </cell>
          <cell r="H21">
            <v>176.63976038645998</v>
          </cell>
          <cell r="I21">
            <v>168.17487124896076</v>
          </cell>
          <cell r="J21">
            <v>173.87793070960001</v>
          </cell>
          <cell r="K21">
            <v>165.29318936490006</v>
          </cell>
          <cell r="L21">
            <v>166.61462324037527</v>
          </cell>
          <cell r="M21">
            <v>182.97658349835845</v>
          </cell>
          <cell r="Q21">
            <v>108.36178098421448</v>
          </cell>
          <cell r="R21">
            <v>81.172924579708507</v>
          </cell>
          <cell r="S21">
            <v>58.366501378712478</v>
          </cell>
          <cell r="T21">
            <v>37.727368193657774</v>
          </cell>
          <cell r="U21">
            <v>22.525175799271135</v>
          </cell>
          <cell r="V21">
            <v>11.959295276434759</v>
          </cell>
          <cell r="W21">
            <v>5.1254270906995751</v>
          </cell>
          <cell r="X21">
            <v>0.80019406175325614</v>
          </cell>
          <cell r="Y21">
            <v>2.1652116542918716E-2</v>
          </cell>
          <cell r="Z21">
            <v>2.1652116542918716E-2</v>
          </cell>
          <cell r="AA21">
            <v>2.1652116542918716E-2</v>
          </cell>
          <cell r="AB21">
            <v>2.1652116542918716E-2</v>
          </cell>
          <cell r="AC21">
            <v>0</v>
          </cell>
          <cell r="AD21">
            <v>0</v>
          </cell>
          <cell r="AE21">
            <v>0</v>
          </cell>
        </row>
        <row r="22">
          <cell r="A22" t="str">
            <v xml:space="preserve">GRA </v>
          </cell>
          <cell r="C22">
            <v>28.132003031865597</v>
          </cell>
          <cell r="D22">
            <v>16.087855075354927</v>
          </cell>
          <cell r="E22">
            <v>5.0466364483500001</v>
          </cell>
          <cell r="F22">
            <v>0.98844076999999997</v>
          </cell>
          <cell r="G22">
            <v>24.572915373759994</v>
          </cell>
          <cell r="H22">
            <v>23.405290656929999</v>
          </cell>
          <cell r="I22">
            <v>22.95832216006206</v>
          </cell>
          <cell r="J22">
            <v>15.518271548</v>
          </cell>
          <cell r="K22">
            <v>3.0742628240999994</v>
          </cell>
          <cell r="L22">
            <v>0</v>
          </cell>
          <cell r="M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</row>
        <row r="23">
          <cell r="A23" t="str">
            <v>ESAF/PRGF</v>
          </cell>
          <cell r="C23">
            <v>53.489845658546315</v>
          </cell>
          <cell r="D23">
            <v>72.262438140420016</v>
          </cell>
          <cell r="E23">
            <v>68.524655615135998</v>
          </cell>
          <cell r="F23">
            <v>69.311839050247997</v>
          </cell>
          <cell r="G23">
            <v>138.71487831831996</v>
          </cell>
          <cell r="H23">
            <v>153.23446972952999</v>
          </cell>
          <cell r="I23">
            <v>145.21654908889872</v>
          </cell>
          <cell r="J23">
            <v>158.35965916160004</v>
          </cell>
          <cell r="K23">
            <v>162.21892654080006</v>
          </cell>
          <cell r="L23">
            <v>166.61462324037527</v>
          </cell>
          <cell r="M23">
            <v>182.97658349835845</v>
          </cell>
          <cell r="Q23">
            <v>108.36178098421448</v>
          </cell>
          <cell r="R23">
            <v>81.172924579708507</v>
          </cell>
          <cell r="S23">
            <v>58.366501378712478</v>
          </cell>
          <cell r="T23">
            <v>37.727368193657774</v>
          </cell>
          <cell r="U23">
            <v>22.525175799271135</v>
          </cell>
          <cell r="V23">
            <v>11.959295276434759</v>
          </cell>
          <cell r="W23">
            <v>5.1254270906995751</v>
          </cell>
          <cell r="X23">
            <v>0.80019406175325614</v>
          </cell>
          <cell r="Y23">
            <v>2.1652116542918716E-2</v>
          </cell>
          <cell r="Z23">
            <v>2.1652116542918716E-2</v>
          </cell>
          <cell r="AA23">
            <v>2.1652116542918716E-2</v>
          </cell>
          <cell r="AB23">
            <v>2.1652116542918716E-2</v>
          </cell>
          <cell r="AC23">
            <v>0</v>
          </cell>
          <cell r="AD23">
            <v>0</v>
          </cell>
          <cell r="AE23">
            <v>0</v>
          </cell>
        </row>
        <row r="25">
          <cell r="A25" t="str">
            <v>Domestic Public debt</v>
          </cell>
          <cell r="K25">
            <v>360.9</v>
          </cell>
          <cell r="L25">
            <v>314.62</v>
          </cell>
          <cell r="M25">
            <v>271.82</v>
          </cell>
          <cell r="Q25">
            <v>258.87099999999998</v>
          </cell>
          <cell r="R25">
            <v>259.12099999999998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</row>
        <row r="27">
          <cell r="A27" t="str">
            <v>UFR outstanding, end of period (millions of SDR)</v>
          </cell>
          <cell r="C27">
            <v>220.952427</v>
          </cell>
          <cell r="D27">
            <v>228.90096599999998</v>
          </cell>
          <cell r="E27">
            <v>197.3535</v>
          </cell>
          <cell r="F27">
            <v>177.80600000000001</v>
          </cell>
          <cell r="G27">
            <v>205.42450000000002</v>
          </cell>
          <cell r="H27">
            <v>233.30799999999999</v>
          </cell>
          <cell r="I27">
            <v>226.452</v>
          </cell>
          <cell r="J27">
            <v>216.48925000000003</v>
          </cell>
          <cell r="K27">
            <v>207.76825000000002</v>
          </cell>
          <cell r="L27">
            <v>198.17350000000002</v>
          </cell>
          <cell r="M27">
            <v>195.38300000000001</v>
          </cell>
          <cell r="Q27">
            <v>124.53443000000001</v>
          </cell>
          <cell r="R27">
            <v>93.383030000000019</v>
          </cell>
          <cell r="S27">
            <v>67.225030000000018</v>
          </cell>
          <cell r="T27">
            <v>43.525030000000015</v>
          </cell>
          <cell r="U27">
            <v>26.025030000000015</v>
          </cell>
          <cell r="V27">
            <v>13.825030000000016</v>
          </cell>
          <cell r="W27">
            <v>5.9250300000000156</v>
          </cell>
          <cell r="X27">
            <v>0.92503000000001556</v>
          </cell>
          <cell r="Y27">
            <v>2.503000000001554E-2</v>
          </cell>
          <cell r="Z27">
            <v>2.503000000001554E-2</v>
          </cell>
          <cell r="AA27">
            <v>2.503000000001554E-2</v>
          </cell>
          <cell r="AB27">
            <v>2.503000000001554E-2</v>
          </cell>
          <cell r="AC27">
            <v>2.503000000001554E-2</v>
          </cell>
          <cell r="AD27">
            <v>2.503000000001554E-2</v>
          </cell>
          <cell r="AE27">
            <v>2.503000000001554E-2</v>
          </cell>
        </row>
      </sheetData>
      <sheetData sheetId="17" refreshError="1">
        <row r="13">
          <cell r="A13" t="str">
            <v xml:space="preserve">  CFAF/DTS (end of period)</v>
          </cell>
          <cell r="C13">
            <v>364.85141500000003</v>
          </cell>
          <cell r="D13">
            <v>370.47359999999998</v>
          </cell>
          <cell r="E13">
            <v>387.76773000000003</v>
          </cell>
          <cell r="F13">
            <v>404.90294</v>
          </cell>
          <cell r="G13">
            <v>780.43581000000006</v>
          </cell>
          <cell r="H13">
            <v>728.38010000000008</v>
          </cell>
          <cell r="I13">
            <v>758.81149200000004</v>
          </cell>
          <cell r="J13">
            <v>817.97446000000002</v>
          </cell>
          <cell r="K13">
            <v>762.60424168595796</v>
          </cell>
          <cell r="L13">
            <v>896.18309752251184</v>
          </cell>
          <cell r="M13">
            <v>918.49110032946908</v>
          </cell>
          <cell r="Q13">
            <v>880.65967131274158</v>
          </cell>
          <cell r="R13">
            <v>879.74920152014727</v>
          </cell>
          <cell r="S13">
            <v>878.46119272069927</v>
          </cell>
          <cell r="T13">
            <v>877.07819842048821</v>
          </cell>
          <cell r="U13">
            <v>875.81366998332169</v>
          </cell>
          <cell r="V13">
            <v>865.04660578926382</v>
          </cell>
          <cell r="W13">
            <v>865.04660578926382</v>
          </cell>
          <cell r="X13">
            <v>865.04660578926382</v>
          </cell>
          <cell r="Y13">
            <v>865.04660578926382</v>
          </cell>
          <cell r="Z13">
            <v>865.04660578926382</v>
          </cell>
          <cell r="AA13">
            <v>865.04660578926382</v>
          </cell>
          <cell r="AB13">
            <v>865.04660578926382</v>
          </cell>
        </row>
        <row r="15">
          <cell r="A15" t="str">
            <v>Fiscal</v>
          </cell>
        </row>
        <row r="17">
          <cell r="A17" t="str">
            <v>TOTAL DRAWINGS</v>
          </cell>
          <cell r="G17">
            <v>80.900000000000006</v>
          </cell>
          <cell r="H17">
            <v>81.599999999999994</v>
          </cell>
          <cell r="I17">
            <v>83.1</v>
          </cell>
          <cell r="J17">
            <v>101.4</v>
          </cell>
          <cell r="K17">
            <v>108.69999999999999</v>
          </cell>
          <cell r="L17">
            <v>80.2</v>
          </cell>
          <cell r="M17">
            <v>78.099999999999994</v>
          </cell>
          <cell r="Q17">
            <v>97.5</v>
          </cell>
          <cell r="R17">
            <v>92.3</v>
          </cell>
          <cell r="S17">
            <v>100</v>
          </cell>
          <cell r="T17">
            <v>108</v>
          </cell>
          <cell r="U17">
            <v>115.56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 t="str">
            <v xml:space="preserve">   Project</v>
          </cell>
          <cell r="G18">
            <v>44</v>
          </cell>
          <cell r="H18">
            <v>52</v>
          </cell>
          <cell r="I18">
            <v>59.6</v>
          </cell>
          <cell r="J18">
            <v>53.6</v>
          </cell>
          <cell r="K18">
            <v>89.6</v>
          </cell>
          <cell r="L18">
            <v>80.2</v>
          </cell>
          <cell r="M18">
            <v>41</v>
          </cell>
          <cell r="Q18">
            <v>97.5</v>
          </cell>
          <cell r="R18">
            <v>92.3</v>
          </cell>
          <cell r="S18">
            <v>100</v>
          </cell>
          <cell r="T18">
            <v>108</v>
          </cell>
          <cell r="U18">
            <v>115.56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19">
          <cell r="A19" t="str">
            <v xml:space="preserve">   Program</v>
          </cell>
          <cell r="G19">
            <v>36.9</v>
          </cell>
          <cell r="H19">
            <v>29.6</v>
          </cell>
          <cell r="I19">
            <v>23.5</v>
          </cell>
          <cell r="J19">
            <v>47.8</v>
          </cell>
          <cell r="K19">
            <v>19.100000000000001</v>
          </cell>
          <cell r="L19">
            <v>0</v>
          </cell>
          <cell r="M19">
            <v>37.1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</row>
        <row r="20">
          <cell r="A20" t="str">
            <v xml:space="preserve">   Remaining financing gap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Q20">
            <v>32.327318656566199</v>
          </cell>
          <cell r="R20">
            <v>12.559923386224789</v>
          </cell>
          <cell r="S20">
            <v>15.977343347104636</v>
          </cell>
          <cell r="T20">
            <v>-0.11020763874873296</v>
          </cell>
          <cell r="U20">
            <v>-5.6900813784835691E-2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TOFE</v>
          </cell>
        </row>
        <row r="23">
          <cell r="A23" t="str">
            <v>Total revenue</v>
          </cell>
          <cell r="G23">
            <v>301.5</v>
          </cell>
          <cell r="H23">
            <v>366.2</v>
          </cell>
          <cell r="I23">
            <v>394.3</v>
          </cell>
          <cell r="J23">
            <v>432.2</v>
          </cell>
          <cell r="K23">
            <v>460.1</v>
          </cell>
          <cell r="L23">
            <v>506.82571899999999</v>
          </cell>
          <cell r="M23">
            <v>562.29</v>
          </cell>
          <cell r="Q23">
            <v>789.45668134343373</v>
          </cell>
          <cell r="R23">
            <v>858.09349561377519</v>
          </cell>
          <cell r="S23">
            <v>916.59852370289548</v>
          </cell>
          <cell r="T23">
            <v>994.43512166074902</v>
          </cell>
          <cell r="U23">
            <v>1083.6362983555582</v>
          </cell>
          <cell r="V23">
            <v>1180.8429639479716</v>
          </cell>
          <cell r="W23">
            <v>1286.7738958080995</v>
          </cell>
          <cell r="X23">
            <v>1402.2124309770938</v>
          </cell>
          <cell r="Y23">
            <v>1528.0122666483596</v>
          </cell>
          <cell r="Z23">
            <v>1665.1037819414837</v>
          </cell>
          <cell r="AA23">
            <v>1814.5009278282621</v>
          </cell>
          <cell r="AB23">
            <v>1977.3087362832148</v>
          </cell>
        </row>
        <row r="24">
          <cell r="A24" t="str">
            <v>Total Grants</v>
          </cell>
          <cell r="G24">
            <v>84.1</v>
          </cell>
          <cell r="H24">
            <v>73.5</v>
          </cell>
          <cell r="I24">
            <v>101.8</v>
          </cell>
          <cell r="J24">
            <v>65.599999999999994</v>
          </cell>
          <cell r="K24">
            <v>81.8</v>
          </cell>
          <cell r="L24">
            <v>61.6</v>
          </cell>
          <cell r="M24">
            <v>64</v>
          </cell>
          <cell r="Q24">
            <v>103.1</v>
          </cell>
          <cell r="R24">
            <v>117.6</v>
          </cell>
          <cell r="S24">
            <v>120</v>
          </cell>
          <cell r="T24">
            <v>120</v>
          </cell>
          <cell r="U24">
            <v>128.4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</row>
        <row r="26">
          <cell r="A26" t="str">
            <v>BOP</v>
          </cell>
        </row>
        <row r="28">
          <cell r="A28" t="str">
            <v xml:space="preserve">  Exportations de biens</v>
          </cell>
          <cell r="E28">
            <v>219.06836015355634</v>
          </cell>
          <cell r="F28">
            <v>200.29449638575028</v>
          </cell>
          <cell r="G28">
            <v>439.14000650348657</v>
          </cell>
          <cell r="H28">
            <v>483.37428907450271</v>
          </cell>
          <cell r="I28">
            <v>505.41069198627775</v>
          </cell>
          <cell r="J28">
            <v>527.95408599999996</v>
          </cell>
          <cell r="K28">
            <v>582.90395599999999</v>
          </cell>
          <cell r="L28">
            <v>644.71106400000008</v>
          </cell>
          <cell r="M28">
            <v>654.80918999999994</v>
          </cell>
          <cell r="Q28">
            <v>840.69477223889089</v>
          </cell>
          <cell r="R28">
            <v>893.46477342644175</v>
          </cell>
          <cell r="S28">
            <v>950.2037495436897</v>
          </cell>
          <cell r="T28">
            <v>1012.8349082218685</v>
          </cell>
          <cell r="U28">
            <v>1084.6527465666231</v>
          </cell>
          <cell r="V28">
            <v>1108.8606247715006</v>
          </cell>
          <cell r="W28">
            <v>1169.6127459783017</v>
          </cell>
          <cell r="X28">
            <v>1234.386929957062</v>
          </cell>
          <cell r="Y28">
            <v>1303.4721588215184</v>
          </cell>
          <cell r="Z28">
            <v>1377.1791724670588</v>
          </cell>
          <cell r="AA28">
            <v>1455.8421477328304</v>
          </cell>
          <cell r="AB28">
            <v>1539.8205087943304</v>
          </cell>
        </row>
        <row r="29">
          <cell r="A29" t="str">
            <v xml:space="preserve">  Exportations de services</v>
          </cell>
          <cell r="E29">
            <v>152.4</v>
          </cell>
          <cell r="F29">
            <v>140.5</v>
          </cell>
          <cell r="G29">
            <v>267.10000000000002</v>
          </cell>
          <cell r="H29">
            <v>287.10000000000002</v>
          </cell>
          <cell r="I29">
            <v>193.83</v>
          </cell>
          <cell r="J29">
            <v>216.94</v>
          </cell>
          <cell r="K29">
            <v>250.8</v>
          </cell>
          <cell r="L29">
            <v>256.3</v>
          </cell>
          <cell r="M29">
            <v>275.5</v>
          </cell>
          <cell r="Q29">
            <v>328.02022340000002</v>
          </cell>
          <cell r="R29">
            <v>341.86974885200004</v>
          </cell>
          <cell r="S29">
            <v>356.32673206631</v>
          </cell>
          <cell r="T29">
            <v>371.4186987878806</v>
          </cell>
          <cell r="U29">
            <v>387.17445525403986</v>
          </cell>
          <cell r="V29">
            <v>403.16901336523665</v>
          </cell>
          <cell r="W29">
            <v>419.92268437830921</v>
          </cell>
          <cell r="X29">
            <v>437.47425753644097</v>
          </cell>
          <cell r="Y29">
            <v>455.86457637856745</v>
          </cell>
          <cell r="Z29">
            <v>475.1366494811453</v>
          </cell>
          <cell r="AA29">
            <v>495.33576722740065</v>
          </cell>
          <cell r="AB29">
            <v>516.50962493404927</v>
          </cell>
        </row>
        <row r="31">
          <cell r="A31" t="str">
            <v>REAL SECTOR</v>
          </cell>
        </row>
        <row r="32">
          <cell r="A32" t="str">
            <v>PIB nominal</v>
          </cell>
          <cell r="C32">
            <v>1551.5</v>
          </cell>
          <cell r="D32">
            <v>1551.5</v>
          </cell>
          <cell r="E32">
            <v>1595.5</v>
          </cell>
          <cell r="F32">
            <v>1537.8</v>
          </cell>
          <cell r="G32">
            <v>2022.3</v>
          </cell>
          <cell r="H32">
            <v>2233.96</v>
          </cell>
          <cell r="I32">
            <v>2371.8000000000002</v>
          </cell>
          <cell r="J32">
            <v>2553.1968137343379</v>
          </cell>
          <cell r="K32">
            <v>2746.027633432393</v>
          </cell>
          <cell r="L32">
            <v>2924.9753651864348</v>
          </cell>
          <cell r="M32">
            <v>3113.9978938172867</v>
          </cell>
          <cell r="Q32">
            <v>4188.4106318049153</v>
          </cell>
          <cell r="R32">
            <v>4519.6222577082463</v>
          </cell>
          <cell r="S32">
            <v>4886.6155850341565</v>
          </cell>
          <cell r="T32">
            <v>5283.4087705389311</v>
          </cell>
          <cell r="U32">
            <v>5684.4194962228357</v>
          </cell>
          <cell r="V32">
            <v>6115.8669359861487</v>
          </cell>
          <cell r="W32">
            <v>6580.0612364274966</v>
          </cell>
          <cell r="X32">
            <v>7079.4878842723438</v>
          </cell>
          <cell r="Y32">
            <v>7616.8210146886149</v>
          </cell>
          <cell r="Z32">
            <v>8194.9377297034807</v>
          </cell>
          <cell r="AA32">
            <v>8816.9335033879743</v>
          </cell>
          <cell r="AB32">
            <v>9486.1387562951204</v>
          </cell>
        </row>
        <row r="34">
          <cell r="A34" t="str">
            <v>MONETARY</v>
          </cell>
        </row>
        <row r="35">
          <cell r="A35" t="str">
            <v>Government debt to the BCEAO</v>
          </cell>
          <cell r="K35">
            <v>135.5</v>
          </cell>
          <cell r="L35">
            <v>125</v>
          </cell>
          <cell r="M35">
            <v>102.5</v>
          </cell>
          <cell r="Q35">
            <v>124.44899999999998</v>
          </cell>
          <cell r="R35">
            <v>115.69899999999998</v>
          </cell>
          <cell r="S35">
            <v>107.645</v>
          </cell>
          <cell r="T35">
            <v>100.48099999999999</v>
          </cell>
          <cell r="U35">
            <v>93.316999999999993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 t="str">
            <v>Government debt to commercial banks</v>
          </cell>
          <cell r="K36">
            <v>122.4</v>
          </cell>
          <cell r="L36">
            <v>110.6</v>
          </cell>
          <cell r="M36">
            <v>94</v>
          </cell>
          <cell r="Q36">
            <v>67.001999999999995</v>
          </cell>
          <cell r="R36">
            <v>76.001999999999995</v>
          </cell>
          <cell r="S36">
            <v>48.60199999999999</v>
          </cell>
          <cell r="T36">
            <v>29.201999999999998</v>
          </cell>
          <cell r="U36">
            <v>12.701999999999998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</sheetData>
      <sheetData sheetId="18" refreshError="1">
        <row r="13">
          <cell r="A13" t="str">
            <v>Real secondary sector GDP</v>
          </cell>
          <cell r="B13" t="str">
            <v>Valeur ajout_x001E_/WCDallPIB du secteur secondaire</v>
          </cell>
          <cell r="C13">
            <v>277.08120000000002</v>
          </cell>
          <cell r="D13">
            <v>273.72990680000004</v>
          </cell>
          <cell r="E13">
            <v>287.60295955079999</v>
          </cell>
          <cell r="F13">
            <v>280.404</v>
          </cell>
          <cell r="G13">
            <v>279.12168696237848</v>
          </cell>
          <cell r="H13">
            <v>311.7234150800067</v>
          </cell>
          <cell r="I13">
            <v>328.15117591641734</v>
          </cell>
          <cell r="J13">
            <v>347.49972573742917</v>
          </cell>
          <cell r="K13">
            <v>376.77185654854975</v>
          </cell>
          <cell r="L13">
            <v>401.95</v>
          </cell>
          <cell r="M13">
            <v>426.39</v>
          </cell>
          <cell r="Q13">
            <v>570.99956176568492</v>
          </cell>
          <cell r="R13">
            <v>606.87952688502662</v>
          </cell>
          <cell r="S13">
            <v>643.29229849812828</v>
          </cell>
          <cell r="T13">
            <v>681.88983640801598</v>
          </cell>
          <cell r="U13">
            <v>722.80322659249703</v>
          </cell>
          <cell r="V13">
            <v>766.17142018804691</v>
          </cell>
          <cell r="W13">
            <v>0</v>
          </cell>
        </row>
        <row r="14">
          <cell r="A14" t="str">
            <v xml:space="preserve">Real non agriculture GDP </v>
          </cell>
          <cell r="C14">
            <v>1311.9712000000002</v>
          </cell>
          <cell r="D14">
            <v>1326.1199068000001</v>
          </cell>
          <cell r="E14">
            <v>1356.2229595507999</v>
          </cell>
          <cell r="F14">
            <v>1339.4640000000002</v>
          </cell>
          <cell r="G14">
            <v>1359.5147259855255</v>
          </cell>
          <cell r="H14">
            <v>1437.3419336408715</v>
          </cell>
          <cell r="I14">
            <v>1502.3219361013471</v>
          </cell>
          <cell r="J14">
            <v>1606.6351111502358</v>
          </cell>
          <cell r="K14">
            <v>1720.2170717677607</v>
          </cell>
          <cell r="L14">
            <v>1802.7</v>
          </cell>
          <cell r="M14">
            <v>1878.04</v>
          </cell>
          <cell r="Q14">
            <v>2304.623466063048</v>
          </cell>
          <cell r="R14">
            <v>2439.7592271366384</v>
          </cell>
          <cell r="S14">
            <v>2586.1447807648369</v>
          </cell>
          <cell r="T14">
            <v>2741.3134676107275</v>
          </cell>
          <cell r="U14">
            <v>2905.7922756673711</v>
          </cell>
          <cell r="V14">
            <v>3080.1398122074133</v>
          </cell>
          <cell r="W14">
            <v>3573.1090976036503</v>
          </cell>
        </row>
        <row r="16">
          <cell r="A16" t="str">
            <v>Nominal GDP</v>
          </cell>
        </row>
        <row r="17">
          <cell r="A17" t="str">
            <v>Consumption</v>
          </cell>
          <cell r="B17" t="str">
            <v>Consumption</v>
          </cell>
          <cell r="C17">
            <v>1428.7</v>
          </cell>
          <cell r="D17">
            <v>1459.6</v>
          </cell>
          <cell r="E17">
            <v>1477.1415462506004</v>
          </cell>
          <cell r="F17">
            <v>1452.5288306398995</v>
          </cell>
          <cell r="G17">
            <v>1783.7135056177813</v>
          </cell>
          <cell r="H17">
            <v>1986.6730564068939</v>
          </cell>
          <cell r="I17">
            <v>2082.1795560882028</v>
          </cell>
          <cell r="J17">
            <v>2319.5723445343383</v>
          </cell>
          <cell r="K17">
            <v>2447.7653390323931</v>
          </cell>
          <cell r="L17">
            <v>2567.3576355864343</v>
          </cell>
          <cell r="M17">
            <v>2846.934587617287</v>
          </cell>
          <cell r="Q17">
            <v>3714.7456030506855</v>
          </cell>
          <cell r="R17">
            <v>3996.6150813755603</v>
          </cell>
          <cell r="S17">
            <v>4280.0208012830517</v>
          </cell>
          <cell r="T17">
            <v>4596.178063017056</v>
          </cell>
          <cell r="U17">
            <v>4946.5907058422545</v>
          </cell>
          <cell r="V17">
            <v>4788.7238108771544</v>
          </cell>
          <cell r="W17">
            <v>0</v>
          </cell>
        </row>
        <row r="18">
          <cell r="A18" t="str">
            <v>Private</v>
          </cell>
          <cell r="B18" t="str">
            <v xml:space="preserve">   Government</v>
          </cell>
          <cell r="C18">
            <v>1200.8</v>
          </cell>
          <cell r="D18">
            <v>1249.7</v>
          </cell>
          <cell r="E18">
            <v>1232.2415462506003</v>
          </cell>
          <cell r="F18">
            <v>1225.7288306398996</v>
          </cell>
          <cell r="G18">
            <v>1525.3095056177813</v>
          </cell>
          <cell r="H18">
            <v>1710.5700564068939</v>
          </cell>
          <cell r="I18">
            <v>1795.7575560882028</v>
          </cell>
          <cell r="J18">
            <v>2053.2723445343381</v>
          </cell>
          <cell r="K18">
            <v>2164.1653390323931</v>
          </cell>
          <cell r="L18">
            <v>2247.5576355864346</v>
          </cell>
          <cell r="M18">
            <v>2467.2345876172867</v>
          </cell>
          <cell r="Q18">
            <v>3204.3384426132134</v>
          </cell>
          <cell r="R18">
            <v>3439.0653779545619</v>
          </cell>
          <cell r="S18">
            <v>3698.7682610080519</v>
          </cell>
          <cell r="T18">
            <v>3967.0095751798058</v>
          </cell>
          <cell r="U18">
            <v>4273.3804238563971</v>
          </cell>
          <cell r="V18">
            <v>4788.7238108771544</v>
          </cell>
          <cell r="W18">
            <v>0</v>
          </cell>
        </row>
        <row r="19">
          <cell r="A19" t="str">
            <v>Government</v>
          </cell>
          <cell r="B19" t="str">
            <v xml:space="preserve">   Private</v>
          </cell>
          <cell r="C19">
            <v>227.9</v>
          </cell>
          <cell r="D19">
            <v>209.9</v>
          </cell>
          <cell r="E19">
            <v>244.9</v>
          </cell>
          <cell r="F19">
            <v>226.8</v>
          </cell>
          <cell r="G19">
            <v>258.404</v>
          </cell>
          <cell r="H19">
            <v>276.10300000000001</v>
          </cell>
          <cell r="I19">
            <v>286.42200000000003</v>
          </cell>
          <cell r="J19">
            <v>266.3</v>
          </cell>
          <cell r="K19">
            <v>283.60000000000002</v>
          </cell>
          <cell r="L19">
            <v>319.8</v>
          </cell>
          <cell r="M19">
            <v>379.7</v>
          </cell>
          <cell r="Q19">
            <v>510.40716043747221</v>
          </cell>
          <cell r="R19">
            <v>557.54970342099853</v>
          </cell>
          <cell r="S19">
            <v>581.252540275</v>
          </cell>
          <cell r="T19">
            <v>629.16848783725015</v>
          </cell>
          <cell r="U19">
            <v>673.21028198585759</v>
          </cell>
          <cell r="V19">
            <v>0</v>
          </cell>
          <cell r="W19">
            <v>0</v>
          </cell>
        </row>
        <row r="20">
          <cell r="A20" t="str">
            <v>Investment</v>
          </cell>
          <cell r="B20" t="str">
            <v>Investment</v>
          </cell>
          <cell r="C20">
            <v>214.2</v>
          </cell>
          <cell r="D20">
            <v>199.6</v>
          </cell>
          <cell r="E20">
            <v>236.8</v>
          </cell>
          <cell r="F20">
            <v>216.7</v>
          </cell>
          <cell r="G20">
            <v>373.27199999999999</v>
          </cell>
          <cell r="H20">
            <v>373.298</v>
          </cell>
          <cell r="I20">
            <v>439.52</v>
          </cell>
          <cell r="J20">
            <v>403.73399999999998</v>
          </cell>
          <cell r="K20">
            <v>481.3</v>
          </cell>
          <cell r="L20">
            <v>566.9</v>
          </cell>
          <cell r="M20">
            <v>576.70000000000005</v>
          </cell>
          <cell r="Q20">
            <v>873.89875712900653</v>
          </cell>
          <cell r="R20">
            <v>950.82239096110993</v>
          </cell>
          <cell r="S20">
            <v>1044.1368904893038</v>
          </cell>
          <cell r="T20">
            <v>1146.4997032069482</v>
          </cell>
          <cell r="U20">
            <v>1233.5190306803554</v>
          </cell>
          <cell r="V20">
            <v>1327.1431251089944</v>
          </cell>
          <cell r="W20">
            <v>1493.6739006690418</v>
          </cell>
          <cell r="X20">
            <v>1614.1232376140945</v>
          </cell>
          <cell r="Y20">
            <v>1744.2520123636928</v>
          </cell>
          <cell r="Z20">
            <v>1884.8356778318005</v>
          </cell>
          <cell r="AA20">
            <v>2036.7116392826224</v>
          </cell>
          <cell r="AB20">
            <v>2200.7841914604683</v>
          </cell>
          <cell r="AC20">
            <v>2378.0298482802154</v>
          </cell>
          <cell r="AD20">
            <v>2569.5030962271931</v>
          </cell>
          <cell r="AE20">
            <v>2776.3426050822509</v>
          </cell>
        </row>
        <row r="21">
          <cell r="A21" t="str">
            <v xml:space="preserve">   Government</v>
          </cell>
          <cell r="B21" t="str">
            <v xml:space="preserve">   Government</v>
          </cell>
          <cell r="C21">
            <v>63.4</v>
          </cell>
          <cell r="D21">
            <v>71.099999999999994</v>
          </cell>
          <cell r="E21">
            <v>82.6</v>
          </cell>
          <cell r="F21">
            <v>64.900000000000006</v>
          </cell>
          <cell r="G21">
            <v>100.2</v>
          </cell>
          <cell r="H21">
            <v>99.111000000000004</v>
          </cell>
          <cell r="I21">
            <v>151.142</v>
          </cell>
          <cell r="J21">
            <v>163.834</v>
          </cell>
          <cell r="K21">
            <v>196.9</v>
          </cell>
          <cell r="L21">
            <v>242.3</v>
          </cell>
          <cell r="M21">
            <v>193.2</v>
          </cell>
          <cell r="Q21">
            <v>371.28948131241663</v>
          </cell>
          <cell r="R21">
            <v>394.90885326299548</v>
          </cell>
          <cell r="S21">
            <v>428.42332677499996</v>
          </cell>
          <cell r="T21">
            <v>464.93997180742599</v>
          </cell>
          <cell r="U21">
            <v>500.22891566760961</v>
          </cell>
          <cell r="V21">
            <v>538.19629036678111</v>
          </cell>
          <cell r="W21">
            <v>579.04538880561972</v>
          </cell>
          <cell r="X21">
            <v>622.99493381596631</v>
          </cell>
          <cell r="Y21">
            <v>670.28024929259823</v>
          </cell>
          <cell r="Z21">
            <v>721.15452021390638</v>
          </cell>
          <cell r="AA21">
            <v>775.89014829814187</v>
          </cell>
          <cell r="AB21">
            <v>834.78021055397073</v>
          </cell>
          <cell r="AC21">
            <v>898.14002853501711</v>
          </cell>
          <cell r="AD21">
            <v>966.30885670082489</v>
          </cell>
          <cell r="AE21">
            <v>1039.6516989244174</v>
          </cell>
        </row>
        <row r="22">
          <cell r="A22" t="str">
            <v xml:space="preserve">   Private</v>
          </cell>
          <cell r="B22" t="str">
            <v xml:space="preserve">   Private</v>
          </cell>
          <cell r="C22">
            <v>150.80000000000001</v>
          </cell>
          <cell r="D22">
            <v>128.5</v>
          </cell>
          <cell r="E22">
            <v>154.19999999999999</v>
          </cell>
          <cell r="F22">
            <v>151.80000000000001</v>
          </cell>
          <cell r="G22">
            <v>273.072</v>
          </cell>
          <cell r="H22">
            <v>274.18700000000001</v>
          </cell>
          <cell r="I22">
            <v>288.37799999999999</v>
          </cell>
          <cell r="J22">
            <v>239.9</v>
          </cell>
          <cell r="K22">
            <v>284.39999999999998</v>
          </cell>
          <cell r="L22">
            <v>324.60000000000002</v>
          </cell>
          <cell r="M22">
            <v>383.5</v>
          </cell>
          <cell r="Q22">
            <v>502.60927581658984</v>
          </cell>
          <cell r="R22">
            <v>555.9135376981144</v>
          </cell>
          <cell r="S22">
            <v>615.71356371430375</v>
          </cell>
          <cell r="T22">
            <v>681.55973139952209</v>
          </cell>
          <cell r="U22">
            <v>733.29011501274579</v>
          </cell>
          <cell r="V22">
            <v>788.94683474221324</v>
          </cell>
          <cell r="W22">
            <v>914.62851186342209</v>
          </cell>
          <cell r="X22">
            <v>991.12830379812817</v>
          </cell>
          <cell r="Y22">
            <v>1073.9717630710945</v>
          </cell>
          <cell r="Z22">
            <v>1163.6811576178941</v>
          </cell>
          <cell r="AA22">
            <v>1260.8214909844805</v>
          </cell>
          <cell r="AB22">
            <v>1366.0039809064974</v>
          </cell>
          <cell r="AC22">
            <v>1479.8898197451983</v>
          </cell>
          <cell r="AD22">
            <v>1603.1942395263684</v>
          </cell>
          <cell r="AE22">
            <v>1736.6909061578335</v>
          </cell>
        </row>
        <row r="23">
          <cell r="A23" t="str">
            <v>Domestic savings</v>
          </cell>
          <cell r="B23" t="str">
            <v>Domestic savings</v>
          </cell>
          <cell r="C23">
            <v>122.8</v>
          </cell>
          <cell r="D23">
            <v>91.900000000000091</v>
          </cell>
          <cell r="E23">
            <v>118.35845374939959</v>
          </cell>
          <cell r="F23">
            <v>85.27116936010043</v>
          </cell>
          <cell r="G23">
            <v>238.58649438221869</v>
          </cell>
          <cell r="H23">
            <v>247.28694359310612</v>
          </cell>
          <cell r="I23">
            <v>289.62044391179734</v>
          </cell>
          <cell r="J23">
            <v>233.62446919999957</v>
          </cell>
          <cell r="K23">
            <v>298.26229439999997</v>
          </cell>
          <cell r="L23">
            <v>357.61772960000053</v>
          </cell>
          <cell r="M23">
            <v>267.06330619999972</v>
          </cell>
          <cell r="Q23">
            <v>473.66502875422975</v>
          </cell>
          <cell r="R23">
            <v>523.00717633268596</v>
          </cell>
          <cell r="S23">
            <v>606.59478375110484</v>
          </cell>
          <cell r="T23">
            <v>687.23070752187505</v>
          </cell>
          <cell r="U23">
            <v>737.82879038058127</v>
          </cell>
          <cell r="V23">
            <v>1327.1431251089944</v>
          </cell>
          <cell r="W23">
            <v>0</v>
          </cell>
        </row>
        <row r="24">
          <cell r="A24" t="str">
            <v xml:space="preserve">   Government</v>
          </cell>
          <cell r="B24" t="str">
            <v xml:space="preserve">   Government</v>
          </cell>
          <cell r="C24">
            <v>10.4</v>
          </cell>
          <cell r="D24">
            <v>80.5</v>
          </cell>
          <cell r="E24">
            <v>48.5</v>
          </cell>
          <cell r="F24">
            <v>29.1</v>
          </cell>
          <cell r="G24">
            <v>43.096000000000004</v>
          </cell>
          <cell r="H24">
            <v>90.09699999999998</v>
          </cell>
          <cell r="I24">
            <v>107.87799999999999</v>
          </cell>
          <cell r="J24">
            <v>165.9</v>
          </cell>
          <cell r="K24">
            <v>176.5</v>
          </cell>
          <cell r="L24">
            <v>187.02571900000004</v>
          </cell>
          <cell r="M24">
            <v>182.59</v>
          </cell>
          <cell r="Q24">
            <v>279.04952090596151</v>
          </cell>
          <cell r="R24">
            <v>300.54379219277666</v>
          </cell>
          <cell r="S24">
            <v>335.34598342789548</v>
          </cell>
          <cell r="T24">
            <v>365.26663382349886</v>
          </cell>
          <cell r="U24">
            <v>410.42601636970062</v>
          </cell>
          <cell r="V24">
            <v>0</v>
          </cell>
          <cell r="W24">
            <v>0</v>
          </cell>
        </row>
        <row r="25">
          <cell r="A25" t="str">
            <v xml:space="preserve">   Private</v>
          </cell>
          <cell r="B25" t="str">
            <v xml:space="preserve">   Private</v>
          </cell>
          <cell r="C25">
            <v>112.4</v>
          </cell>
          <cell r="D25">
            <v>11.400000000000091</v>
          </cell>
          <cell r="E25">
            <v>69.858453749399587</v>
          </cell>
          <cell r="F25">
            <v>56.171169360100428</v>
          </cell>
          <cell r="G25">
            <v>195.49049438221869</v>
          </cell>
          <cell r="H25">
            <v>157.18994359310614</v>
          </cell>
          <cell r="I25">
            <v>181.74244391179735</v>
          </cell>
          <cell r="J25">
            <v>67.724469199999589</v>
          </cell>
          <cell r="K25">
            <v>121.76229440000003</v>
          </cell>
          <cell r="L25">
            <v>170.59201060000049</v>
          </cell>
          <cell r="M25">
            <v>84.473306199999854</v>
          </cell>
          <cell r="Q25">
            <v>194.61550784826824</v>
          </cell>
          <cell r="R25">
            <v>222.46338413990929</v>
          </cell>
          <cell r="S25">
            <v>271.24880032320937</v>
          </cell>
          <cell r="T25">
            <v>321.96407369837618</v>
          </cell>
          <cell r="U25">
            <v>327.40277401088065</v>
          </cell>
          <cell r="V25">
            <v>1327.1431251089944</v>
          </cell>
          <cell r="W25">
            <v>0</v>
          </cell>
        </row>
        <row r="26">
          <cell r="A26" t="str">
            <v xml:space="preserve">Gross national savings </v>
          </cell>
          <cell r="B26" t="str">
            <v>Gross national savings (new definition)</v>
          </cell>
          <cell r="C26">
            <v>161.80000000000001</v>
          </cell>
          <cell r="D26">
            <v>143.30000000000001</v>
          </cell>
          <cell r="E26">
            <v>110.35845374939947</v>
          </cell>
          <cell r="F26">
            <v>75.571169360100328</v>
          </cell>
          <cell r="G26">
            <v>272.78649438221879</v>
          </cell>
          <cell r="H26">
            <v>255.9509435931061</v>
          </cell>
          <cell r="I26">
            <v>337.45044391179772</v>
          </cell>
          <cell r="J26">
            <v>295.68546919999983</v>
          </cell>
          <cell r="K26">
            <v>366.36229439999988</v>
          </cell>
          <cell r="L26">
            <v>398.51772960000011</v>
          </cell>
          <cell r="M26">
            <v>381.66330620000008</v>
          </cell>
          <cell r="Q26">
            <v>663.15032623813636</v>
          </cell>
          <cell r="R26">
            <v>726.42576304722024</v>
          </cell>
          <cell r="S26">
            <v>814.71505426410795</v>
          </cell>
          <cell r="T26">
            <v>900.20911086920773</v>
          </cell>
          <cell r="U26">
            <v>946.09231436270352</v>
          </cell>
          <cell r="V26">
            <v>1327.1431251089944</v>
          </cell>
          <cell r="W26">
            <v>0</v>
          </cell>
        </row>
        <row r="28">
          <cell r="A28" t="str">
            <v>Gross fixed investment (without variation of stocks)</v>
          </cell>
          <cell r="C28">
            <v>200.4</v>
          </cell>
          <cell r="D28">
            <v>214.7</v>
          </cell>
          <cell r="E28">
            <v>229.9</v>
          </cell>
          <cell r="F28">
            <v>213.7</v>
          </cell>
          <cell r="G28">
            <v>324.3</v>
          </cell>
          <cell r="H28">
            <v>327.63299999999998</v>
          </cell>
          <cell r="I28">
            <v>386.97699999999998</v>
          </cell>
          <cell r="J28">
            <v>403.73399999999998</v>
          </cell>
          <cell r="K28">
            <v>481.3</v>
          </cell>
          <cell r="L28">
            <v>566.9</v>
          </cell>
          <cell r="M28">
            <v>539.70000000000005</v>
          </cell>
          <cell r="Q28">
            <v>873.89875712900653</v>
          </cell>
          <cell r="R28">
            <v>950.82239096110993</v>
          </cell>
          <cell r="S28">
            <v>1044.1368904893038</v>
          </cell>
          <cell r="T28">
            <v>1146.4997032069482</v>
          </cell>
          <cell r="U28">
            <v>1233.5190306803554</v>
          </cell>
          <cell r="V28">
            <v>1327.1431251089944</v>
          </cell>
          <cell r="W28">
            <v>1493.6739006690418</v>
          </cell>
          <cell r="X28">
            <v>1614.1232376140945</v>
          </cell>
          <cell r="Y28">
            <v>1744.2520123636928</v>
          </cell>
          <cell r="Z28">
            <v>1884.8356778318005</v>
          </cell>
          <cell r="AA28">
            <v>2036.7116392826224</v>
          </cell>
          <cell r="AB28">
            <v>2200.7841914604683</v>
          </cell>
          <cell r="AC28">
            <v>2378.0298482802154</v>
          </cell>
          <cell r="AD28">
            <v>2569.5030962271931</v>
          </cell>
          <cell r="AE28">
            <v>2776.3426050822509</v>
          </cell>
        </row>
        <row r="30">
          <cell r="A30" t="str">
            <v>CPI</v>
          </cell>
        </row>
        <row r="31">
          <cell r="A31" t="str">
            <v>Annual average</v>
          </cell>
          <cell r="C31">
            <v>0.32509863018337359</v>
          </cell>
          <cell r="D31">
            <v>-1.7535569019932362</v>
          </cell>
          <cell r="E31">
            <v>-6.8714354428678348E-3</v>
          </cell>
          <cell r="F31">
            <v>-0.7438840021989801</v>
          </cell>
          <cell r="G31">
            <v>32.103851146689742</v>
          </cell>
          <cell r="H31">
            <v>8.0762024553541867</v>
          </cell>
          <cell r="I31">
            <v>2.7567980409034298</v>
          </cell>
          <cell r="J31">
            <v>1.7531647809723605</v>
          </cell>
          <cell r="K31">
            <v>-16.349916510609518</v>
          </cell>
          <cell r="L31">
            <v>0.81103000811031389</v>
          </cell>
          <cell r="M31">
            <v>0.74818986323408332</v>
          </cell>
          <cell r="Q31">
            <v>1.7999999999999794</v>
          </cell>
          <cell r="R31">
            <v>2</v>
          </cell>
          <cell r="S31">
            <v>2</v>
          </cell>
          <cell r="T31">
            <v>2</v>
          </cell>
          <cell r="U31">
            <v>1.5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</row>
        <row r="32">
          <cell r="A32" t="str">
            <v>End-of period</v>
          </cell>
          <cell r="C32">
            <v>-0.8738061369640393</v>
          </cell>
          <cell r="D32">
            <v>-0.7175071750717521</v>
          </cell>
          <cell r="E32">
            <v>-0.49556060293207693</v>
          </cell>
          <cell r="F32">
            <v>0.49802863664660801</v>
          </cell>
          <cell r="G32">
            <v>37.538715672104075</v>
          </cell>
          <cell r="H32">
            <v>5.5096832307461208</v>
          </cell>
          <cell r="I32">
            <v>2.4331246442800269</v>
          </cell>
          <cell r="J32">
            <v>1.9308237255174276</v>
          </cell>
          <cell r="K32">
            <v>-15.953528694676876</v>
          </cell>
          <cell r="L32">
            <v>0.48355899419729731</v>
          </cell>
          <cell r="M32">
            <v>1.3474494706448459</v>
          </cell>
          <cell r="Q32">
            <v>1.8</v>
          </cell>
          <cell r="R32">
            <v>2</v>
          </cell>
          <cell r="S32">
            <v>2</v>
          </cell>
          <cell r="T32">
            <v>2</v>
          </cell>
          <cell r="U32">
            <v>1.4999999999999902</v>
          </cell>
          <cell r="V32">
            <v>0</v>
          </cell>
          <cell r="W32">
            <v>2</v>
          </cell>
          <cell r="X32">
            <v>2</v>
          </cell>
          <cell r="Y32">
            <v>2</v>
          </cell>
          <cell r="Z32">
            <v>2</v>
          </cell>
          <cell r="AA32">
            <v>2</v>
          </cell>
          <cell r="AB32">
            <v>2</v>
          </cell>
          <cell r="AC32">
            <v>2</v>
          </cell>
          <cell r="AD32">
            <v>2</v>
          </cell>
          <cell r="AE32">
            <v>2</v>
          </cell>
        </row>
        <row r="35">
          <cell r="A35" t="str">
            <v>For WETA submissions</v>
          </cell>
        </row>
        <row r="37">
          <cell r="A37" t="str">
            <v xml:space="preserve">II.   NATIONAL ACCOUNTS IN REAL TERMS </v>
          </cell>
        </row>
        <row r="38">
          <cell r="A38" t="str">
            <v xml:space="preserve">      (Billions of NC, at 1990 constant prices)</v>
          </cell>
        </row>
        <row r="40">
          <cell r="A40" t="str">
            <v xml:space="preserve">Gross domestic product </v>
          </cell>
          <cell r="C40">
            <v>1551.5</v>
          </cell>
          <cell r="D40">
            <v>1545.2806734374803</v>
          </cell>
          <cell r="E40">
            <v>1579.4846128138329</v>
          </cell>
          <cell r="F40">
            <v>1544.4662931128698</v>
          </cell>
          <cell r="G40">
            <v>1588.8106811312209</v>
          </cell>
          <cell r="H40">
            <v>1670.8299492435783</v>
          </cell>
          <cell r="I40">
            <v>1756.7237707352849</v>
          </cell>
          <cell r="J40">
            <v>1845.338863962123</v>
          </cell>
          <cell r="K40">
            <v>1951.3054976775918</v>
          </cell>
          <cell r="L40">
            <v>2048.867721836521</v>
          </cell>
          <cell r="M40">
            <v>2163.3420151407372</v>
          </cell>
          <cell r="Q40">
            <v>2631.0386057311612</v>
          </cell>
          <cell r="R40">
            <v>2784.4864726221613</v>
          </cell>
          <cell r="S40">
            <v>2951.5556609794912</v>
          </cell>
          <cell r="T40">
            <v>3128.6490006382614</v>
          </cell>
          <cell r="U40">
            <v>3316.3679406765573</v>
          </cell>
          <cell r="V40">
            <v>0</v>
          </cell>
          <cell r="W40">
            <v>0</v>
          </cell>
        </row>
        <row r="41">
          <cell r="A41" t="str">
            <v>Non-oil GDP</v>
          </cell>
          <cell r="C41">
            <v>1551.5</v>
          </cell>
          <cell r="D41">
            <v>1545.2806734374803</v>
          </cell>
          <cell r="E41">
            <v>1579.4846128138329</v>
          </cell>
          <cell r="F41">
            <v>1544.4662931128698</v>
          </cell>
          <cell r="G41">
            <v>1588.8106811312209</v>
          </cell>
          <cell r="H41">
            <v>1670.8299492435783</v>
          </cell>
          <cell r="I41">
            <v>1756.7237707352849</v>
          </cell>
          <cell r="J41">
            <v>1845.338863962123</v>
          </cell>
          <cell r="K41">
            <v>1951.3054976775918</v>
          </cell>
          <cell r="L41">
            <v>2048.867721836521</v>
          </cell>
          <cell r="M41">
            <v>2163.3420151407372</v>
          </cell>
          <cell r="Q41">
            <v>2631.0386057311612</v>
          </cell>
          <cell r="R41">
            <v>2784.4864726221613</v>
          </cell>
          <cell r="S41">
            <v>2951.5556609794912</v>
          </cell>
          <cell r="T41">
            <v>3128.6490006382614</v>
          </cell>
          <cell r="U41">
            <v>3316.3679406765573</v>
          </cell>
          <cell r="V41">
            <v>0</v>
          </cell>
          <cell r="W41">
            <v>0</v>
          </cell>
        </row>
        <row r="43">
          <cell r="A43" t="str">
            <v>Primary sector</v>
          </cell>
          <cell r="C43">
            <v>331.83691306331002</v>
          </cell>
          <cell r="D43">
            <v>314.8982835310149</v>
          </cell>
          <cell r="E43">
            <v>320.34725285243553</v>
          </cell>
          <cell r="F43">
            <v>303.68227108089468</v>
          </cell>
          <cell r="G43">
            <v>331.99297424890239</v>
          </cell>
          <cell r="H43">
            <v>339.42320729285325</v>
          </cell>
          <cell r="I43">
            <v>360.05054270341122</v>
          </cell>
          <cell r="J43">
            <v>351.05453662386611</v>
          </cell>
          <cell r="K43">
            <v>341.41560672741161</v>
          </cell>
          <cell r="L43">
            <v>361.02628768321659</v>
          </cell>
          <cell r="M43">
            <v>399.46595654714497</v>
          </cell>
          <cell r="Q43">
            <v>428.42184664837578</v>
          </cell>
          <cell r="R43">
            <v>448.92435312400687</v>
          </cell>
          <cell r="S43">
            <v>475.85981431144734</v>
          </cell>
          <cell r="T43">
            <v>504.41140317013435</v>
          </cell>
          <cell r="U43">
            <v>534.67608736034219</v>
          </cell>
          <cell r="V43">
            <v>0</v>
          </cell>
          <cell r="W43">
            <v>0</v>
          </cell>
        </row>
        <row r="44">
          <cell r="A44" t="str">
            <v>Secondary sector</v>
          </cell>
          <cell r="C44">
            <v>288.95826953921568</v>
          </cell>
          <cell r="D44">
            <v>285.46332335091222</v>
          </cell>
          <cell r="E44">
            <v>299.93104370183255</v>
          </cell>
          <cell r="F44">
            <v>292.42350116815652</v>
          </cell>
          <cell r="G44">
            <v>291.08429270686293</v>
          </cell>
          <cell r="H44">
            <v>325.08353721416023</v>
          </cell>
          <cell r="I44">
            <v>342.21439336776427</v>
          </cell>
          <cell r="J44">
            <v>362.3921429097316</v>
          </cell>
          <cell r="K44">
            <v>392.91875754133957</v>
          </cell>
          <cell r="L44">
            <v>419.17593325708123</v>
          </cell>
          <cell r="M44">
            <v>444.66333171162285</v>
          </cell>
          <cell r="Q44">
            <v>595.47555371524095</v>
          </cell>
          <cell r="R44">
            <v>632.89351955510108</v>
          </cell>
          <cell r="S44">
            <v>670.86713072840735</v>
          </cell>
          <cell r="T44">
            <v>711.11915857211181</v>
          </cell>
          <cell r="U44">
            <v>753.78630808643868</v>
          </cell>
          <cell r="V44">
            <v>0</v>
          </cell>
          <cell r="W44">
            <v>0</v>
          </cell>
        </row>
        <row r="45">
          <cell r="A45" t="str">
            <v>Tertiary Sector</v>
          </cell>
          <cell r="C45">
            <v>930.70481739747424</v>
          </cell>
          <cell r="D45">
            <v>944.91906655555306</v>
          </cell>
          <cell r="E45">
            <v>959.20631625956503</v>
          </cell>
          <cell r="F45">
            <v>948.36052086381869</v>
          </cell>
          <cell r="G45">
            <v>965.73341417545566</v>
          </cell>
          <cell r="H45">
            <v>1006.3232047365647</v>
          </cell>
          <cell r="I45">
            <v>1054.4588346641094</v>
          </cell>
          <cell r="J45">
            <v>1131.7878988374675</v>
          </cell>
          <cell r="K45">
            <v>1216.9711334088406</v>
          </cell>
          <cell r="L45">
            <v>1268.6655008962232</v>
          </cell>
          <cell r="M45">
            <v>1319.2127268819693</v>
          </cell>
          <cell r="Q45">
            <v>1607.1412053675442</v>
          </cell>
          <cell r="R45">
            <v>1702.6685999430533</v>
          </cell>
          <cell r="S45">
            <v>1804.828715939637</v>
          </cell>
          <cell r="T45">
            <v>1913.1184388960155</v>
          </cell>
          <cell r="U45">
            <v>2027.9055452297769</v>
          </cell>
          <cell r="V45">
            <v>0</v>
          </cell>
          <cell r="W45">
            <v>0</v>
          </cell>
        </row>
        <row r="47">
          <cell r="A47" t="str">
            <v>Public consumption</v>
          </cell>
          <cell r="C47">
            <v>227.9</v>
          </cell>
          <cell r="D47">
            <v>213.64641139284001</v>
          </cell>
          <cell r="E47">
            <v>249.28824044804844</v>
          </cell>
          <cell r="F47">
            <v>232.59414625703155</v>
          </cell>
          <cell r="G47">
            <v>200.60395167904827</v>
          </cell>
          <cell r="H47">
            <v>198.32675273679496</v>
          </cell>
          <cell r="I47">
            <v>200.21932164556816</v>
          </cell>
          <cell r="J47">
            <v>182.94597261354022</v>
          </cell>
          <cell r="K47">
            <v>232.91182301572204</v>
          </cell>
          <cell r="L47">
            <v>260.52878583687141</v>
          </cell>
          <cell r="M47">
            <v>307.02985061070962</v>
          </cell>
          <cell r="Q47">
            <v>377.68957958145319</v>
          </cell>
          <cell r="R47">
            <v>404.48429311624437</v>
          </cell>
          <cell r="S47">
            <v>413.41170129218847</v>
          </cell>
          <cell r="T47">
            <v>438.71723078991261</v>
          </cell>
          <cell r="U47">
            <v>462.49008566030199</v>
          </cell>
          <cell r="V47">
            <v>0</v>
          </cell>
          <cell r="W47">
            <v>0</v>
          </cell>
        </row>
        <row r="48">
          <cell r="A48" t="str">
            <v>Private consumption</v>
          </cell>
          <cell r="C48">
            <v>1200.8</v>
          </cell>
          <cell r="D48">
            <v>1201.4483676651012</v>
          </cell>
          <cell r="E48">
            <v>1186.2774749443183</v>
          </cell>
          <cell r="F48">
            <v>1184.5186511556844</v>
          </cell>
          <cell r="G48">
            <v>1135.3861796710962</v>
          </cell>
          <cell r="H48">
            <v>1205.2129600290277</v>
          </cell>
          <cell r="I48">
            <v>1258.2599679223949</v>
          </cell>
          <cell r="J48">
            <v>1411.6890619856545</v>
          </cell>
          <cell r="K48">
            <v>1441.0731665699329</v>
          </cell>
          <cell r="L48">
            <v>1448.122428175802</v>
          </cell>
          <cell r="M48">
            <v>1531.6872648239564</v>
          </cell>
          <cell r="Q48">
            <v>1840.2399536381809</v>
          </cell>
          <cell r="R48">
            <v>1937.3010506942937</v>
          </cell>
          <cell r="S48">
            <v>2051.3216388145511</v>
          </cell>
          <cell r="T48">
            <v>2157.0086571312104</v>
          </cell>
          <cell r="U48">
            <v>2289.5676896069972</v>
          </cell>
          <cell r="V48">
            <v>0</v>
          </cell>
          <cell r="W48">
            <v>0</v>
          </cell>
        </row>
        <row r="49">
          <cell r="A49" t="str">
            <v>Gross fixed capital formation</v>
          </cell>
          <cell r="C49">
            <v>200.4</v>
          </cell>
          <cell r="D49">
            <v>213.83935584081664</v>
          </cell>
          <cell r="E49">
            <v>227.5922986436228</v>
          </cell>
          <cell r="F49">
            <v>214.62637978815212</v>
          </cell>
          <cell r="G49">
            <v>254.78480140970922</v>
          </cell>
          <cell r="H49">
            <v>245.04423927040827</v>
          </cell>
          <cell r="I49">
            <v>286.62268936159387</v>
          </cell>
          <cell r="J49">
            <v>291.80125750399918</v>
          </cell>
          <cell r="K49">
            <v>342.00796983907952</v>
          </cell>
          <cell r="L49">
            <v>397.0984252836916</v>
          </cell>
          <cell r="M49">
            <v>374.93785332661565</v>
          </cell>
          <cell r="Q49">
            <v>548.95796272871007</v>
          </cell>
          <cell r="R49">
            <v>585.79056711698695</v>
          </cell>
          <cell r="S49">
            <v>630.66719620829076</v>
          </cell>
          <cell r="T49">
            <v>678.91683313850285</v>
          </cell>
          <cell r="U49">
            <v>719.65184312681299</v>
          </cell>
          <cell r="V49">
            <v>0</v>
          </cell>
          <cell r="W49">
            <v>0</v>
          </cell>
        </row>
        <row r="50">
          <cell r="A50" t="str">
            <v>Changes in inventories</v>
          </cell>
          <cell r="C50">
            <v>13.8</v>
          </cell>
          <cell r="D50">
            <v>-15.039470299004803</v>
          </cell>
          <cell r="E50">
            <v>6.8307388457633644</v>
          </cell>
          <cell r="F50">
            <v>3.0130048636614708</v>
          </cell>
          <cell r="G50">
            <v>38.474626255431019</v>
          </cell>
          <cell r="H50">
            <v>34.153901427155368</v>
          </cell>
          <cell r="I50">
            <v>38.917082842458925</v>
          </cell>
          <cell r="J50">
            <v>0</v>
          </cell>
          <cell r="K50">
            <v>0</v>
          </cell>
          <cell r="L50">
            <v>0</v>
          </cell>
          <cell r="M50">
            <v>25.704466505623085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</row>
        <row r="51">
          <cell r="A51" t="str">
            <v>Exports of goods and services</v>
          </cell>
          <cell r="C51">
            <v>411.6</v>
          </cell>
          <cell r="D51">
            <v>437.22081479043055</v>
          </cell>
          <cell r="E51">
            <v>423.5671153404291</v>
          </cell>
          <cell r="F51">
            <v>399.26771563877253</v>
          </cell>
          <cell r="G51">
            <v>387.99832782073565</v>
          </cell>
          <cell r="H51">
            <v>435.04944278112379</v>
          </cell>
          <cell r="I51">
            <v>382.08734049306696</v>
          </cell>
          <cell r="J51">
            <v>378.43070356691788</v>
          </cell>
          <cell r="K51">
            <v>427.6898630643621</v>
          </cell>
          <cell r="L51">
            <v>470.48172171037129</v>
          </cell>
          <cell r="M51">
            <v>459.19536843718743</v>
          </cell>
          <cell r="Q51">
            <v>562.9151621893883</v>
          </cell>
          <cell r="R51">
            <v>589.42552388970182</v>
          </cell>
          <cell r="S51">
            <v>617.41640012836649</v>
          </cell>
          <cell r="T51">
            <v>646.56671088754001</v>
          </cell>
          <cell r="U51">
            <v>677.07926992458545</v>
          </cell>
          <cell r="V51">
            <v>0</v>
          </cell>
          <cell r="W51">
            <v>0</v>
          </cell>
        </row>
        <row r="52">
          <cell r="A52" t="str">
            <v xml:space="preserve">  Exports of goods</v>
          </cell>
          <cell r="C52">
            <v>243.4</v>
          </cell>
          <cell r="D52">
            <v>258.4978192378818</v>
          </cell>
          <cell r="E52">
            <v>249.79288500975639</v>
          </cell>
          <cell r="F52">
            <v>234.6608495004462</v>
          </cell>
          <cell r="G52">
            <v>241.25734400986329</v>
          </cell>
          <cell r="H52">
            <v>272.93800467915372</v>
          </cell>
          <cell r="I52">
            <v>276.17246732200647</v>
          </cell>
          <cell r="J52">
            <v>268.21804598943891</v>
          </cell>
          <cell r="K52">
            <v>299.02954319352529</v>
          </cell>
          <cell r="L52">
            <v>336.64933041981539</v>
          </cell>
          <cell r="M52">
            <v>323.21012249498068</v>
          </cell>
          <cell r="Q52">
            <v>404.92321552520542</v>
          </cell>
          <cell r="R52">
            <v>426.30634265976795</v>
          </cell>
          <cell r="S52">
            <v>449.02999714848033</v>
          </cell>
          <cell r="T52">
            <v>473.08190635365622</v>
          </cell>
          <cell r="U52">
            <v>498.96882518448598</v>
          </cell>
          <cell r="V52">
            <v>0</v>
          </cell>
          <cell r="W52">
            <v>0</v>
          </cell>
        </row>
        <row r="53">
          <cell r="A53" t="str">
            <v>Imports of goods and services</v>
          </cell>
          <cell r="C53">
            <v>503</v>
          </cell>
          <cell r="D53">
            <v>505.83480595270305</v>
          </cell>
          <cell r="E53">
            <v>514.07125540834932</v>
          </cell>
          <cell r="F53">
            <v>489.5536045904322</v>
          </cell>
          <cell r="G53">
            <v>428.43720570479934</v>
          </cell>
          <cell r="H53">
            <v>446.95734700093175</v>
          </cell>
          <cell r="I53">
            <v>409.382631529798</v>
          </cell>
          <cell r="J53">
            <v>419.52813170798862</v>
          </cell>
          <cell r="K53">
            <v>492.37732481150488</v>
          </cell>
          <cell r="L53">
            <v>527.36363917021549</v>
          </cell>
          <cell r="M53">
            <v>535.21278856335482</v>
          </cell>
          <cell r="Q53">
            <v>698.76405240657152</v>
          </cell>
          <cell r="R53">
            <v>732.51496219506555</v>
          </cell>
          <cell r="S53">
            <v>761.2612754639058</v>
          </cell>
          <cell r="T53">
            <v>792.56043130890453</v>
          </cell>
          <cell r="U53">
            <v>832.42094764214028</v>
          </cell>
          <cell r="V53">
            <v>0</v>
          </cell>
          <cell r="W53">
            <v>0</v>
          </cell>
        </row>
        <row r="54">
          <cell r="A54" t="str">
            <v xml:space="preserve">  Imports of goods</v>
          </cell>
          <cell r="C54">
            <v>317</v>
          </cell>
          <cell r="D54">
            <v>323.92803486335487</v>
          </cell>
          <cell r="E54">
            <v>331.0479958070901</v>
          </cell>
          <cell r="F54">
            <v>318.95979632774021</v>
          </cell>
          <cell r="G54">
            <v>289.10428831857695</v>
          </cell>
          <cell r="H54">
            <v>302.71949445211396</v>
          </cell>
          <cell r="I54">
            <v>311.75449168744683</v>
          </cell>
          <cell r="J54">
            <v>314.71528818738346</v>
          </cell>
          <cell r="K54">
            <v>365.88604182583572</v>
          </cell>
          <cell r="L54">
            <v>401.49477186261481</v>
          </cell>
          <cell r="M54">
            <v>410.7155092089136</v>
          </cell>
          <cell r="Q54">
            <v>546.53274511206655</v>
          </cell>
          <cell r="R54">
            <v>574.93264482918005</v>
          </cell>
          <cell r="S54">
            <v>599.02662765256719</v>
          </cell>
          <cell r="T54">
            <v>625.90622592375837</v>
          </cell>
          <cell r="U54">
            <v>660.34629872266362</v>
          </cell>
          <cell r="V54">
            <v>0</v>
          </cell>
          <cell r="W54">
            <v>0</v>
          </cell>
        </row>
        <row r="56">
          <cell r="A56" t="str">
            <v xml:space="preserve">III.  NATIONAL ACCOUNTS IN NOMINAL TERMS </v>
          </cell>
        </row>
        <row r="57">
          <cell r="A57" t="str">
            <v xml:space="preserve">       (Billions of NC, at current prices)</v>
          </cell>
        </row>
        <row r="59">
          <cell r="A59" t="str">
            <v>Gross domestic product</v>
          </cell>
          <cell r="C59">
            <v>1551.5</v>
          </cell>
          <cell r="D59">
            <v>1551.5</v>
          </cell>
          <cell r="E59">
            <v>1595.5</v>
          </cell>
          <cell r="F59">
            <v>1537.8</v>
          </cell>
          <cell r="G59">
            <v>2022.3</v>
          </cell>
          <cell r="H59">
            <v>2233.96</v>
          </cell>
          <cell r="I59">
            <v>2371.8000000000002</v>
          </cell>
          <cell r="J59">
            <v>2553.1968137343379</v>
          </cell>
          <cell r="K59">
            <v>2746.027633432393</v>
          </cell>
          <cell r="L59">
            <v>2924.9753651864348</v>
          </cell>
          <cell r="M59">
            <v>3113.9978938172867</v>
          </cell>
          <cell r="Q59">
            <v>4188.4106318049153</v>
          </cell>
          <cell r="R59">
            <v>4519.6222577082463</v>
          </cell>
          <cell r="S59">
            <v>4886.6155850341565</v>
          </cell>
          <cell r="T59">
            <v>5283.4087705389311</v>
          </cell>
          <cell r="U59">
            <v>5684.4194962228357</v>
          </cell>
        </row>
        <row r="60">
          <cell r="A60" t="str">
            <v>Non-oil GDP</v>
          </cell>
          <cell r="C60">
            <v>1551.5</v>
          </cell>
          <cell r="D60">
            <v>1551.5</v>
          </cell>
          <cell r="E60">
            <v>1595.5</v>
          </cell>
          <cell r="F60">
            <v>1537.8</v>
          </cell>
          <cell r="G60">
            <v>2022.3</v>
          </cell>
          <cell r="H60">
            <v>2233.96</v>
          </cell>
          <cell r="I60">
            <v>2371.8000000000002</v>
          </cell>
          <cell r="J60">
            <v>2553.1968137343379</v>
          </cell>
          <cell r="K60">
            <v>2746.027633432393</v>
          </cell>
          <cell r="L60">
            <v>2924.9753651864348</v>
          </cell>
          <cell r="M60">
            <v>3113.9978938172867</v>
          </cell>
          <cell r="Q60">
            <v>4188.4106318049153</v>
          </cell>
          <cell r="R60">
            <v>4519.6222577082463</v>
          </cell>
          <cell r="S60">
            <v>4886.6155850341565</v>
          </cell>
          <cell r="T60">
            <v>5283.4087705389311</v>
          </cell>
          <cell r="U60">
            <v>5684.4194962228357</v>
          </cell>
        </row>
        <row r="62">
          <cell r="A62" t="str">
            <v>Primary sector</v>
          </cell>
          <cell r="C62">
            <v>331.83691306331002</v>
          </cell>
          <cell r="D62">
            <v>316.16566187394062</v>
          </cell>
          <cell r="E62">
            <v>323.59545498548243</v>
          </cell>
          <cell r="F62">
            <v>302.37150435116109</v>
          </cell>
          <cell r="G62">
            <v>422.57356385943427</v>
          </cell>
          <cell r="H62">
            <v>453.82108963705286</v>
          </cell>
          <cell r="I62">
            <v>486.11391922278051</v>
          </cell>
          <cell r="J62">
            <v>485.71638622002001</v>
          </cell>
          <cell r="K62">
            <v>480.4663809303043</v>
          </cell>
          <cell r="L62">
            <v>515.4032085153699</v>
          </cell>
          <cell r="M62">
            <v>575.00669733841983</v>
          </cell>
          <cell r="Q62">
            <v>682.01455253861229</v>
          </cell>
          <cell r="R62">
            <v>728.66882937156129</v>
          </cell>
          <cell r="S62">
            <v>787.83673831653209</v>
          </cell>
          <cell r="T62">
            <v>851.80908146783474</v>
          </cell>
          <cell r="U62">
            <v>916.46139075124313</v>
          </cell>
        </row>
        <row r="63">
          <cell r="A63" t="str">
            <v>Secondary sector</v>
          </cell>
          <cell r="C63">
            <v>288.95826953921568</v>
          </cell>
          <cell r="D63">
            <v>286.61223413460317</v>
          </cell>
          <cell r="E63">
            <v>302.97223305883341</v>
          </cell>
          <cell r="F63">
            <v>291.16133003462556</v>
          </cell>
          <cell r="G63">
            <v>370.50340366667706</v>
          </cell>
          <cell r="H63">
            <v>434.64843272873037</v>
          </cell>
          <cell r="I63">
            <v>462.03285440256639</v>
          </cell>
          <cell r="J63">
            <v>501.40301202613011</v>
          </cell>
          <cell r="K63">
            <v>552.94558806225189</v>
          </cell>
          <cell r="L63">
            <v>598.41797759251563</v>
          </cell>
          <cell r="M63">
            <v>640.06554151710964</v>
          </cell>
          <cell r="Q63">
            <v>947.95117590748123</v>
          </cell>
          <cell r="R63">
            <v>1027.2772613065911</v>
          </cell>
          <cell r="S63">
            <v>1110.6921749246867</v>
          </cell>
          <cell r="T63">
            <v>1200.8803795285712</v>
          </cell>
          <cell r="U63">
            <v>1292.02720033479</v>
          </cell>
        </row>
        <row r="64">
          <cell r="A64" t="str">
            <v>Tertiary Sector</v>
          </cell>
          <cell r="C64">
            <v>930.70481739747424</v>
          </cell>
          <cell r="D64">
            <v>948.72210399145615</v>
          </cell>
          <cell r="E64">
            <v>968.93231195568433</v>
          </cell>
          <cell r="F64">
            <v>944.26716561421313</v>
          </cell>
          <cell r="G64">
            <v>1229.2230324738887</v>
          </cell>
          <cell r="H64">
            <v>1345.4904776342166</v>
          </cell>
          <cell r="I64">
            <v>1423.6532263746531</v>
          </cell>
          <cell r="J64">
            <v>1565.9331267377547</v>
          </cell>
          <cell r="K64">
            <v>1712.615664439837</v>
          </cell>
          <cell r="L64">
            <v>1811.1541790785493</v>
          </cell>
          <cell r="M64">
            <v>1898.9256549617571</v>
          </cell>
          <cell r="Q64">
            <v>2558.4449033588216</v>
          </cell>
          <cell r="R64">
            <v>2763.6761670300943</v>
          </cell>
          <cell r="S64">
            <v>2988.0866717929384</v>
          </cell>
          <cell r="T64">
            <v>3230.7193095425255</v>
          </cell>
          <cell r="U64">
            <v>3475.9309051368036</v>
          </cell>
        </row>
        <row r="66">
          <cell r="A66" t="str">
            <v>Public consumption</v>
          </cell>
          <cell r="C66">
            <v>227.9</v>
          </cell>
          <cell r="D66">
            <v>209.9</v>
          </cell>
          <cell r="E66">
            <v>244.9</v>
          </cell>
          <cell r="F66">
            <v>226.8</v>
          </cell>
          <cell r="G66">
            <v>258.404</v>
          </cell>
          <cell r="H66">
            <v>276.10300000000001</v>
          </cell>
          <cell r="I66">
            <v>286.42200000000003</v>
          </cell>
          <cell r="J66">
            <v>266.3</v>
          </cell>
          <cell r="K66">
            <v>283.60000000000002</v>
          </cell>
          <cell r="L66">
            <v>319.8</v>
          </cell>
          <cell r="M66">
            <v>379.7</v>
          </cell>
          <cell r="Q66">
            <v>510.40716043747221</v>
          </cell>
          <cell r="R66">
            <v>557.54970342099853</v>
          </cell>
          <cell r="S66">
            <v>581.252540275</v>
          </cell>
          <cell r="T66">
            <v>629.16848783725015</v>
          </cell>
          <cell r="U66">
            <v>673.21028198585759</v>
          </cell>
        </row>
        <row r="67">
          <cell r="A67" t="str">
            <v>Private consumption</v>
          </cell>
          <cell r="C67">
            <v>1200.8</v>
          </cell>
          <cell r="D67">
            <v>1249.7</v>
          </cell>
          <cell r="E67">
            <v>1232.2415462506003</v>
          </cell>
          <cell r="F67">
            <v>1225.7288306398996</v>
          </cell>
          <cell r="G67">
            <v>1525.3095056177813</v>
          </cell>
          <cell r="H67">
            <v>1710.5700564068939</v>
          </cell>
          <cell r="I67">
            <v>1795.7575560882028</v>
          </cell>
          <cell r="J67">
            <v>2053.2723445343381</v>
          </cell>
          <cell r="K67">
            <v>2164.1653390323931</v>
          </cell>
          <cell r="L67">
            <v>2247.5576355864346</v>
          </cell>
          <cell r="M67">
            <v>2467.2345876172867</v>
          </cell>
          <cell r="Q67">
            <v>3204.3384426132134</v>
          </cell>
          <cell r="R67">
            <v>3439.0653779545619</v>
          </cell>
          <cell r="S67">
            <v>3698.7682610080519</v>
          </cell>
          <cell r="T67">
            <v>3967.0095751798058</v>
          </cell>
          <cell r="U67">
            <v>4273.3804238563971</v>
          </cell>
        </row>
        <row r="68">
          <cell r="A68" t="str">
            <v>Gross fixed capital formation</v>
          </cell>
          <cell r="C68">
            <v>200.4</v>
          </cell>
          <cell r="D68">
            <v>214.7</v>
          </cell>
          <cell r="E68">
            <v>229.9</v>
          </cell>
          <cell r="F68">
            <v>213.7</v>
          </cell>
          <cell r="G68">
            <v>324.3</v>
          </cell>
          <cell r="H68">
            <v>327.63299999999998</v>
          </cell>
          <cell r="I68">
            <v>386.97699999999998</v>
          </cell>
          <cell r="J68">
            <v>403.73399999999998</v>
          </cell>
          <cell r="K68">
            <v>481.3</v>
          </cell>
          <cell r="L68">
            <v>566.9</v>
          </cell>
          <cell r="M68">
            <v>539.70000000000005</v>
          </cell>
          <cell r="Q68">
            <v>873.89875712900653</v>
          </cell>
          <cell r="R68">
            <v>950.82239096110993</v>
          </cell>
          <cell r="S68">
            <v>1044.1368904893038</v>
          </cell>
          <cell r="T68">
            <v>1146.4997032069482</v>
          </cell>
          <cell r="U68">
            <v>1233.5190306803554</v>
          </cell>
        </row>
        <row r="69">
          <cell r="A69" t="str">
            <v xml:space="preserve">  Public gross fixed capital formation</v>
          </cell>
          <cell r="C69">
            <v>63.4</v>
          </cell>
          <cell r="D69">
            <v>71.099999999999994</v>
          </cell>
          <cell r="E69">
            <v>82.6</v>
          </cell>
          <cell r="F69">
            <v>64.900000000000006</v>
          </cell>
          <cell r="G69">
            <v>100.2</v>
          </cell>
          <cell r="H69">
            <v>99.111000000000004</v>
          </cell>
          <cell r="I69">
            <v>151.142</v>
          </cell>
          <cell r="J69">
            <v>163.834</v>
          </cell>
          <cell r="K69">
            <v>196.9</v>
          </cell>
          <cell r="L69">
            <v>242.3</v>
          </cell>
          <cell r="M69">
            <v>193.2</v>
          </cell>
          <cell r="Q69">
            <v>371.28948131241663</v>
          </cell>
          <cell r="R69">
            <v>394.90885326299548</v>
          </cell>
          <cell r="S69">
            <v>428.42332677499996</v>
          </cell>
          <cell r="T69">
            <v>464.93997180742599</v>
          </cell>
          <cell r="U69">
            <v>500.22891566760961</v>
          </cell>
        </row>
        <row r="70">
          <cell r="A70" t="str">
            <v xml:space="preserve">  Private gross fixed capital formation</v>
          </cell>
          <cell r="C70">
            <v>137</v>
          </cell>
          <cell r="D70">
            <v>143.6</v>
          </cell>
          <cell r="E70">
            <v>147.30000000000001</v>
          </cell>
          <cell r="F70">
            <v>148.80000000000001</v>
          </cell>
          <cell r="G70">
            <v>224.1</v>
          </cell>
          <cell r="H70">
            <v>228.52199999999999</v>
          </cell>
          <cell r="I70">
            <v>235.83500000000001</v>
          </cell>
          <cell r="J70">
            <v>239.9</v>
          </cell>
          <cell r="K70">
            <v>284.39999999999998</v>
          </cell>
          <cell r="L70">
            <v>324.60000000000002</v>
          </cell>
          <cell r="M70">
            <v>346.5</v>
          </cell>
          <cell r="Q70">
            <v>502.60927581658984</v>
          </cell>
          <cell r="R70">
            <v>555.9135376981144</v>
          </cell>
          <cell r="S70">
            <v>615.71356371430375</v>
          </cell>
          <cell r="T70">
            <v>681.55973139952209</v>
          </cell>
          <cell r="U70">
            <v>733.29011501274579</v>
          </cell>
        </row>
        <row r="71">
          <cell r="A71" t="str">
            <v>Changes in inventories</v>
          </cell>
          <cell r="C71">
            <v>13.8</v>
          </cell>
          <cell r="D71">
            <v>-15.1</v>
          </cell>
          <cell r="E71">
            <v>6.9</v>
          </cell>
          <cell r="F71">
            <v>3</v>
          </cell>
          <cell r="G71">
            <v>48.972000000000001</v>
          </cell>
          <cell r="H71">
            <v>45.664999999999999</v>
          </cell>
          <cell r="I71">
            <v>52.542999999999999</v>
          </cell>
          <cell r="J71">
            <v>0</v>
          </cell>
          <cell r="K71">
            <v>0</v>
          </cell>
          <cell r="L71">
            <v>0</v>
          </cell>
          <cell r="M71">
            <v>37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</row>
        <row r="72">
          <cell r="A72" t="str">
            <v>Exports of goods and services</v>
          </cell>
          <cell r="C72">
            <v>411.6</v>
          </cell>
          <cell r="D72">
            <v>383.1</v>
          </cell>
          <cell r="E72">
            <v>371.46836015355632</v>
          </cell>
          <cell r="F72">
            <v>340.79449638575028</v>
          </cell>
          <cell r="G72">
            <v>706.2400065034866</v>
          </cell>
          <cell r="H72">
            <v>770.47428907450274</v>
          </cell>
          <cell r="I72">
            <v>699.24069198627774</v>
          </cell>
          <cell r="J72">
            <v>744.89408600000002</v>
          </cell>
          <cell r="K72">
            <v>833.70395600000006</v>
          </cell>
          <cell r="L72">
            <v>901.01106400000003</v>
          </cell>
          <cell r="M72">
            <v>930.30918999999994</v>
          </cell>
          <cell r="Q72">
            <v>1168.714995638891</v>
          </cell>
          <cell r="R72">
            <v>1235.3345222784419</v>
          </cell>
          <cell r="S72">
            <v>1306.5304816099997</v>
          </cell>
          <cell r="T72">
            <v>1384.2536070097492</v>
          </cell>
          <cell r="U72">
            <v>1471.827201820663</v>
          </cell>
        </row>
        <row r="73">
          <cell r="A73" t="str">
            <v xml:space="preserve">  Exports of goods</v>
          </cell>
          <cell r="C73">
            <v>243.4</v>
          </cell>
          <cell r="D73">
            <v>226.5</v>
          </cell>
          <cell r="E73">
            <v>219.06836015355634</v>
          </cell>
          <cell r="F73">
            <v>200.29449638575028</v>
          </cell>
          <cell r="G73">
            <v>439.14000650348657</v>
          </cell>
          <cell r="H73">
            <v>483.37428907450271</v>
          </cell>
          <cell r="I73">
            <v>505.41069198627775</v>
          </cell>
          <cell r="J73">
            <v>527.95408599999996</v>
          </cell>
          <cell r="K73">
            <v>582.90395599999999</v>
          </cell>
          <cell r="L73">
            <v>644.71106400000008</v>
          </cell>
          <cell r="M73">
            <v>654.80918999999994</v>
          </cell>
          <cell r="Q73">
            <v>840.69477223889089</v>
          </cell>
          <cell r="R73">
            <v>893.46477342644175</v>
          </cell>
          <cell r="S73">
            <v>950.2037495436897</v>
          </cell>
          <cell r="T73">
            <v>1012.8349082218685</v>
          </cell>
          <cell r="U73">
            <v>1084.6527465666231</v>
          </cell>
        </row>
        <row r="74">
          <cell r="A74" t="str">
            <v>Imports of goods and services</v>
          </cell>
          <cell r="C74">
            <v>503</v>
          </cell>
          <cell r="D74">
            <v>490.8</v>
          </cell>
          <cell r="E74">
            <v>489.90990640415686</v>
          </cell>
          <cell r="F74">
            <v>472.22332702564995</v>
          </cell>
          <cell r="G74">
            <v>840.92551212126773</v>
          </cell>
          <cell r="H74">
            <v>896.48534548139662</v>
          </cell>
          <cell r="I74">
            <v>849.14024807448004</v>
          </cell>
          <cell r="J74">
            <v>915.00361680000015</v>
          </cell>
          <cell r="K74">
            <v>1016.7416616</v>
          </cell>
          <cell r="L74">
            <v>1110.2933344</v>
          </cell>
          <cell r="M74">
            <v>1239.9458838</v>
          </cell>
          <cell r="Q74">
            <v>1568.9487240136675</v>
          </cell>
          <cell r="R74">
            <v>1663.1497369068659</v>
          </cell>
          <cell r="S74">
            <v>1744.0725883481985</v>
          </cell>
          <cell r="T74">
            <v>1843.522602694823</v>
          </cell>
          <cell r="U74">
            <v>1967.5174421204363</v>
          </cell>
          <cell r="AE74" t="str">
            <v>range end</v>
          </cell>
        </row>
        <row r="75">
          <cell r="A75" t="str">
            <v xml:space="preserve">  Imports of goods</v>
          </cell>
          <cell r="C75">
            <v>317</v>
          </cell>
          <cell r="D75">
            <v>314.3</v>
          </cell>
          <cell r="E75">
            <v>315.48874000415685</v>
          </cell>
          <cell r="F75">
            <v>307.66856743976035</v>
          </cell>
          <cell r="G75">
            <v>567.44645066671569</v>
          </cell>
          <cell r="H75">
            <v>607.18006402362903</v>
          </cell>
          <cell r="I75">
            <v>646.64024807448004</v>
          </cell>
          <cell r="J75">
            <v>686.40361680000012</v>
          </cell>
          <cell r="K75">
            <v>755.5416616</v>
          </cell>
          <cell r="L75">
            <v>845.29333440000005</v>
          </cell>
          <cell r="M75">
            <v>951.5187527999999</v>
          </cell>
          <cell r="Q75">
            <v>1227.1407639274828</v>
          </cell>
          <cell r="R75">
            <v>1305.3645677372358</v>
          </cell>
          <cell r="S75">
            <v>1372.3881072800486</v>
          </cell>
          <cell r="T75">
            <v>1455.8792352934577</v>
          </cell>
          <cell r="U75">
            <v>1560.8002949188879</v>
          </cell>
        </row>
        <row r="77">
          <cell r="A77" t="str">
            <v>National disposable income</v>
          </cell>
          <cell r="C77">
            <v>1522</v>
          </cell>
          <cell r="D77">
            <v>1532.1</v>
          </cell>
          <cell r="E77">
            <v>1587.5</v>
          </cell>
          <cell r="F77">
            <v>1528.1</v>
          </cell>
          <cell r="G77">
            <v>2056.5</v>
          </cell>
          <cell r="H77">
            <v>2242.6240000000003</v>
          </cell>
          <cell r="I77">
            <v>2419.63</v>
          </cell>
          <cell r="J77">
            <v>2615.2578137343376</v>
          </cell>
          <cell r="K77">
            <v>2814.027633432393</v>
          </cell>
          <cell r="L77">
            <v>2965.775365186435</v>
          </cell>
          <cell r="M77">
            <v>3228.5978938172866</v>
          </cell>
          <cell r="Q77">
            <v>4377.8959292888221</v>
          </cell>
          <cell r="R77">
            <v>4723.0408444227805</v>
          </cell>
          <cell r="S77">
            <v>5094.7358555471592</v>
          </cell>
          <cell r="T77">
            <v>5496.3871738862645</v>
          </cell>
          <cell r="U77">
            <v>5892.6830202049568</v>
          </cell>
        </row>
        <row r="79">
          <cell r="A79" t="str">
            <v>Gross national saving</v>
          </cell>
          <cell r="C79">
            <v>161.80000000000001</v>
          </cell>
          <cell r="D79">
            <v>143.30000000000001</v>
          </cell>
          <cell r="E79">
            <v>110.35845374939947</v>
          </cell>
          <cell r="F79">
            <v>75.571169360100328</v>
          </cell>
          <cell r="G79">
            <v>272.78649438221879</v>
          </cell>
          <cell r="H79">
            <v>255.9509435931061</v>
          </cell>
          <cell r="I79">
            <v>337.45044391179772</v>
          </cell>
          <cell r="J79">
            <v>295.68546919999983</v>
          </cell>
          <cell r="K79">
            <v>366.36229439999988</v>
          </cell>
          <cell r="L79">
            <v>398.51772960000011</v>
          </cell>
          <cell r="M79">
            <v>381.66330620000008</v>
          </cell>
          <cell r="Q79">
            <v>663.15032623813636</v>
          </cell>
          <cell r="R79">
            <v>726.42576304722024</v>
          </cell>
          <cell r="S79">
            <v>814.71505426410795</v>
          </cell>
          <cell r="T79">
            <v>900.20911086920773</v>
          </cell>
          <cell r="U79">
            <v>946.09231436270352</v>
          </cell>
        </row>
        <row r="80">
          <cell r="A80" t="str">
            <v xml:space="preserve">   Public</v>
          </cell>
        </row>
        <row r="81">
          <cell r="A81" t="str">
            <v xml:space="preserve">   Private</v>
          </cell>
        </row>
        <row r="83">
          <cell r="A83" t="str">
            <v>IV.   INDICATORS OF FACTOR INPUT AND INFLATION</v>
          </cell>
        </row>
        <row r="85">
          <cell r="A85" t="str">
            <v>Population (millions)</v>
          </cell>
          <cell r="C85">
            <v>7.4039999999999999</v>
          </cell>
          <cell r="D85">
            <v>7.6239999999999997</v>
          </cell>
          <cell r="E85">
            <v>7.8410000000000002</v>
          </cell>
          <cell r="F85">
            <v>8.0605480000000007</v>
          </cell>
          <cell r="G85">
            <v>8.2862433440000007</v>
          </cell>
          <cell r="H85">
            <v>8.5182581576319993</v>
          </cell>
          <cell r="I85">
            <v>8.7567693860457005</v>
          </cell>
          <cell r="J85">
            <v>9.0019589288549806</v>
          </cell>
          <cell r="K85">
            <v>9.2540137788629107</v>
          </cell>
          <cell r="L85">
            <v>9.4</v>
          </cell>
          <cell r="M85">
            <v>9.6631999999999998</v>
          </cell>
          <cell r="Q85">
            <v>10.79178853860946</v>
          </cell>
          <cell r="R85">
            <v>11.093958617690525</v>
          </cell>
          <cell r="S85">
            <v>11.404589458985861</v>
          </cell>
          <cell r="T85">
            <v>11.723917963837465</v>
          </cell>
          <cell r="U85">
            <v>12.052187666824915</v>
          </cell>
        </row>
        <row r="86">
          <cell r="A86" t="str">
            <v>Labor force</v>
          </cell>
        </row>
        <row r="87">
          <cell r="A87" t="str">
            <v>Total employment (millions)</v>
          </cell>
        </row>
        <row r="88">
          <cell r="A88" t="str">
            <v xml:space="preserve">  Central government employment (thousands)</v>
          </cell>
          <cell r="C88">
            <v>65.668000000000006</v>
          </cell>
          <cell r="D88">
            <v>65.625</v>
          </cell>
          <cell r="E88">
            <v>65.290000000000006</v>
          </cell>
          <cell r="F88">
            <v>67.055999999999997</v>
          </cell>
          <cell r="G88">
            <v>66.695999999999998</v>
          </cell>
          <cell r="H88">
            <v>67.049000000000007</v>
          </cell>
          <cell r="I88">
            <v>67.028999999999996</v>
          </cell>
          <cell r="J88">
            <v>66.754000000000005</v>
          </cell>
          <cell r="K88">
            <v>66.286000000000001</v>
          </cell>
          <cell r="L88">
            <v>65.536000000000001</v>
          </cell>
          <cell r="M88">
            <v>65.536000000000001</v>
          </cell>
          <cell r="Q88">
            <v>65.536000000000001</v>
          </cell>
          <cell r="R88">
            <v>65.536000000000001</v>
          </cell>
          <cell r="S88">
            <v>65.536000000000001</v>
          </cell>
          <cell r="T88">
            <v>65.536000000000001</v>
          </cell>
          <cell r="U88">
            <v>65.536000000000001</v>
          </cell>
        </row>
        <row r="89">
          <cell r="A89" t="str">
            <v>Unemployment rate</v>
          </cell>
        </row>
        <row r="90">
          <cell r="A90" t="str">
            <v>GFP deflator (1990=100)</v>
          </cell>
          <cell r="C90">
            <v>100</v>
          </cell>
          <cell r="D90">
            <v>100.40247229318443</v>
          </cell>
          <cell r="E90">
            <v>101.01396284941553</v>
          </cell>
          <cell r="F90">
            <v>99.568375616703548</v>
          </cell>
          <cell r="G90">
            <v>127.28388750257758</v>
          </cell>
          <cell r="H90">
            <v>133.70361244789532</v>
          </cell>
          <cell r="I90">
            <v>135.01268893329041</v>
          </cell>
          <cell r="J90">
            <v>138.35923924846924</v>
          </cell>
          <cell r="K90">
            <v>140.72771468643251</v>
          </cell>
          <cell r="L90">
            <v>142.76057619593942</v>
          </cell>
          <cell r="M90">
            <v>143.94385501798263</v>
          </cell>
          <cell r="Q90">
            <v>159.19229093337319</v>
          </cell>
          <cell r="R90">
            <v>162.3143908992347</v>
          </cell>
          <cell r="S90">
            <v>165.56067871721939</v>
          </cell>
          <cell r="T90">
            <v>168.87189229156377</v>
          </cell>
          <cell r="U90">
            <v>171.40497067593722</v>
          </cell>
        </row>
        <row r="91">
          <cell r="A91" t="str">
            <v>CPI (index; average, 1990 = 100)</v>
          </cell>
          <cell r="C91">
            <v>100</v>
          </cell>
          <cell r="D91">
            <v>98.246443098006765</v>
          </cell>
          <cell r="E91">
            <v>98.239692157094368</v>
          </cell>
          <cell r="F91">
            <v>97.508902803328226</v>
          </cell>
          <cell r="G91">
            <v>128.81301581407908</v>
          </cell>
          <cell r="H91">
            <v>139.21621576007152</v>
          </cell>
          <cell r="I91">
            <v>143.05412566876507</v>
          </cell>
          <cell r="J91">
            <v>145.56210021771781</v>
          </cell>
          <cell r="K91">
            <v>121.76281836103119</v>
          </cell>
          <cell r="L91">
            <v>122.75035135666</v>
          </cell>
          <cell r="M91">
            <v>123.66875704259476</v>
          </cell>
          <cell r="Q91">
            <v>135.13932817608935</v>
          </cell>
          <cell r="R91">
            <v>137.84211473961113</v>
          </cell>
          <cell r="S91">
            <v>140.59895703440336</v>
          </cell>
          <cell r="T91">
            <v>143.41093617509142</v>
          </cell>
          <cell r="U91">
            <v>145.56210021771778</v>
          </cell>
        </row>
        <row r="92">
          <cell r="A92" t="str">
            <v>CPI (index; year end, 1990 average = 100)</v>
          </cell>
          <cell r="C92">
            <v>98.793269311910336</v>
          </cell>
          <cell r="D92">
            <v>98.084420516109432</v>
          </cell>
          <cell r="E92">
            <v>97.598352770417364</v>
          </cell>
          <cell r="F92">
            <v>98.084420516109432</v>
          </cell>
          <cell r="G92">
            <v>134.90405225228267</v>
          </cell>
          <cell r="H92">
            <v>142.33683819682366</v>
          </cell>
          <cell r="I92">
            <v>145.80007088487957</v>
          </cell>
          <cell r="J92">
            <v>148.61521324534607</v>
          </cell>
          <cell r="K92">
            <v>124.90584255559455</v>
          </cell>
          <cell r="L92">
            <v>125.50983599155003</v>
          </cell>
          <cell r="M92">
            <v>127.20101761222539</v>
          </cell>
          <cell r="Q92">
            <v>137.97382728528211</v>
          </cell>
          <cell r="R92">
            <v>140.73330383098775</v>
          </cell>
          <cell r="S92">
            <v>143.5479699076075</v>
          </cell>
          <cell r="T92">
            <v>146.41892930575966</v>
          </cell>
          <cell r="U92">
            <v>148.61521324534604</v>
          </cell>
        </row>
      </sheetData>
      <sheetData sheetId="19" refreshError="1">
        <row r="13">
          <cell r="A13" t="str">
            <v>Exportations de services non facteurs, prix courants</v>
          </cell>
          <cell r="C13">
            <v>0</v>
          </cell>
          <cell r="D13">
            <v>0</v>
          </cell>
          <cell r="E13">
            <v>152.4</v>
          </cell>
          <cell r="F13">
            <v>140.5</v>
          </cell>
          <cell r="G13">
            <v>267.10000000000002</v>
          </cell>
          <cell r="H13">
            <v>287.10000000000002</v>
          </cell>
          <cell r="I13">
            <v>193.83</v>
          </cell>
          <cell r="J13">
            <v>216.94</v>
          </cell>
          <cell r="K13">
            <v>250.8</v>
          </cell>
          <cell r="L13">
            <v>256.3</v>
          </cell>
          <cell r="M13">
            <v>275.5</v>
          </cell>
          <cell r="Q13">
            <v>328.02022340000002</v>
          </cell>
          <cell r="R13">
            <v>341.86974885200004</v>
          </cell>
          <cell r="S13">
            <v>356.32673206631</v>
          </cell>
          <cell r="T13">
            <v>371.4186987878806</v>
          </cell>
          <cell r="U13">
            <v>387.17445525403986</v>
          </cell>
        </row>
        <row r="15">
          <cell r="A15" t="str">
            <v>Importations de biens, prix courants</v>
          </cell>
          <cell r="C15">
            <v>0</v>
          </cell>
          <cell r="D15">
            <v>0</v>
          </cell>
          <cell r="E15">
            <v>-315.48874000415685</v>
          </cell>
          <cell r="F15">
            <v>-307.66856743976035</v>
          </cell>
          <cell r="G15">
            <v>-567.44645066671569</v>
          </cell>
          <cell r="H15">
            <v>-607.18006402362903</v>
          </cell>
          <cell r="I15">
            <v>-646.64024807448004</v>
          </cell>
          <cell r="J15">
            <v>-686.40361680000012</v>
          </cell>
          <cell r="K15">
            <v>-755.5416616</v>
          </cell>
          <cell r="L15">
            <v>-845.29333440000005</v>
          </cell>
          <cell r="M15">
            <v>-951.5187527999999</v>
          </cell>
          <cell r="Q15">
            <v>-1227.1407639274828</v>
          </cell>
          <cell r="R15">
            <v>-1305.3645677372358</v>
          </cell>
          <cell r="S15">
            <v>-1372.3881072800486</v>
          </cell>
          <cell r="T15">
            <v>-1455.8792352934577</v>
          </cell>
          <cell r="U15">
            <v>-1560.8002949188879</v>
          </cell>
        </row>
        <row r="16">
          <cell r="A16" t="str">
            <v>Importations de services non facteurs, prix courants</v>
          </cell>
          <cell r="C16">
            <v>0</v>
          </cell>
          <cell r="D16">
            <v>0</v>
          </cell>
          <cell r="E16">
            <v>-174.4211664</v>
          </cell>
          <cell r="F16">
            <v>-164.5547595858896</v>
          </cell>
          <cell r="G16">
            <v>-273.4790614545521</v>
          </cell>
          <cell r="H16">
            <v>-289.30528145776759</v>
          </cell>
          <cell r="I16">
            <v>-202.5</v>
          </cell>
          <cell r="J16">
            <v>-228.6</v>
          </cell>
          <cell r="K16">
            <v>-261.2</v>
          </cell>
          <cell r="L16">
            <v>-265</v>
          </cell>
          <cell r="M16">
            <v>-288.42713100000003</v>
          </cell>
          <cell r="Q16">
            <v>-341.80796008618472</v>
          </cell>
          <cell r="R16">
            <v>-357.78516916963002</v>
          </cell>
          <cell r="S16">
            <v>-371.68448106814981</v>
          </cell>
          <cell r="T16">
            <v>-387.64336740136525</v>
          </cell>
          <cell r="U16">
            <v>-406.71714720154841</v>
          </cell>
        </row>
        <row r="18">
          <cell r="A18" t="str">
            <v>Revenus des facteurs (nets)</v>
          </cell>
          <cell r="C18">
            <v>0</v>
          </cell>
          <cell r="D18">
            <v>0</v>
          </cell>
          <cell r="E18">
            <v>-35.1</v>
          </cell>
          <cell r="F18">
            <v>-37.4</v>
          </cell>
          <cell r="G18">
            <v>-78.900000000000006</v>
          </cell>
          <cell r="H18">
            <v>-77.347999999999999</v>
          </cell>
          <cell r="I18">
            <v>-37.270000000000003</v>
          </cell>
          <cell r="J18">
            <v>-42.038999999999987</v>
          </cell>
          <cell r="K18">
            <v>-33</v>
          </cell>
          <cell r="L18">
            <v>-57.1</v>
          </cell>
          <cell r="M18">
            <v>-64.5</v>
          </cell>
          <cell r="Q18">
            <v>-65.894794349624391</v>
          </cell>
          <cell r="R18">
            <v>-65.749356817115711</v>
          </cell>
          <cell r="S18">
            <v>-64.421113070673485</v>
          </cell>
          <cell r="T18">
            <v>-65.781171641317457</v>
          </cell>
          <cell r="U18">
            <v>-64.635116671168149</v>
          </cell>
        </row>
        <row r="19">
          <cell r="A19" t="str">
            <v>Transferts courants (nets)</v>
          </cell>
          <cell r="C19">
            <v>0</v>
          </cell>
          <cell r="D19">
            <v>0</v>
          </cell>
          <cell r="E19">
            <v>27.1</v>
          </cell>
          <cell r="F19">
            <v>27.7</v>
          </cell>
          <cell r="G19">
            <v>113.1</v>
          </cell>
          <cell r="H19">
            <v>86.011999999999986</v>
          </cell>
          <cell r="I19">
            <v>85.1</v>
          </cell>
          <cell r="J19">
            <v>104.1</v>
          </cell>
          <cell r="K19">
            <v>101</v>
          </cell>
          <cell r="L19">
            <v>97.9</v>
          </cell>
          <cell r="M19">
            <v>179.1</v>
          </cell>
          <cell r="Q19">
            <v>255.38009183353091</v>
          </cell>
          <cell r="R19">
            <v>269.16794353165005</v>
          </cell>
          <cell r="S19">
            <v>272.54138358367629</v>
          </cell>
          <cell r="T19">
            <v>278.75957498865085</v>
          </cell>
          <cell r="U19">
            <v>272.89864065328959</v>
          </cell>
        </row>
        <row r="20">
          <cell r="A20" t="str">
            <v xml:space="preserve">    dont: officiel</v>
          </cell>
          <cell r="C20">
            <v>0</v>
          </cell>
          <cell r="D20">
            <v>0</v>
          </cell>
          <cell r="E20">
            <v>20.2</v>
          </cell>
          <cell r="F20">
            <v>17.399999999999999</v>
          </cell>
          <cell r="G20">
            <v>91.7</v>
          </cell>
          <cell r="H20">
            <v>66.121999999999986</v>
          </cell>
          <cell r="I20">
            <v>64.7</v>
          </cell>
          <cell r="J20">
            <v>83.7</v>
          </cell>
          <cell r="K20">
            <v>79.599999999999994</v>
          </cell>
          <cell r="L20">
            <v>47.2</v>
          </cell>
          <cell r="M20">
            <v>64</v>
          </cell>
          <cell r="Q20">
            <v>65.228407649888865</v>
          </cell>
          <cell r="R20">
            <v>69.678661242993954</v>
          </cell>
          <cell r="S20">
            <v>64.092763293406463</v>
          </cell>
          <cell r="T20">
            <v>61.112654419886169</v>
          </cell>
          <cell r="U20">
            <v>45.604245056361258</v>
          </cell>
        </row>
        <row r="22">
          <cell r="A22" t="str">
            <v>Balance des paiements (including current official transferts)</v>
          </cell>
          <cell r="C22">
            <v>0</v>
          </cell>
          <cell r="D22">
            <v>0</v>
          </cell>
          <cell r="E22">
            <v>-126.44154625060051</v>
          </cell>
          <cell r="F22">
            <v>-141.12883063989969</v>
          </cell>
          <cell r="G22">
            <v>-100.4855056177812</v>
          </cell>
          <cell r="H22">
            <v>-117.34705640689391</v>
          </cell>
          <cell r="I22">
            <v>-102.06955608820229</v>
          </cell>
          <cell r="J22">
            <v>-108.04853080000018</v>
          </cell>
          <cell r="K22">
            <v>-114.93770560000004</v>
          </cell>
          <cell r="L22">
            <v>-168.38227039999998</v>
          </cell>
          <cell r="M22">
            <v>-195.03669379999997</v>
          </cell>
          <cell r="Q22">
            <v>-210.74843089087011</v>
          </cell>
          <cell r="R22">
            <v>-224.39662791388969</v>
          </cell>
          <cell r="S22">
            <v>-229.42183622519593</v>
          </cell>
          <cell r="T22">
            <v>-246.29059233774041</v>
          </cell>
          <cell r="U22">
            <v>-287.42671631765188</v>
          </cell>
        </row>
        <row r="24">
          <cell r="A24" t="str">
            <v>Déflateur exportations de biens et services (1995=100)</v>
          </cell>
          <cell r="B24" t="str">
            <v>Déflateur exportations de biens et services (1990=100)</v>
          </cell>
          <cell r="E24">
            <v>49.519934244314797</v>
          </cell>
          <cell r="F24">
            <v>48.195761159503462</v>
          </cell>
          <cell r="G24">
            <v>102.77865440929908</v>
          </cell>
          <cell r="H24">
            <v>100</v>
          </cell>
          <cell r="I24">
            <v>103.33430222998969</v>
          </cell>
          <cell r="J24">
            <v>111.14466650112713</v>
          </cell>
          <cell r="K24">
            <v>110.06858194390223</v>
          </cell>
          <cell r="L24">
            <v>108.13538584805423</v>
          </cell>
          <cell r="M24">
            <v>114.39585223315629</v>
          </cell>
          <cell r="Q24">
            <v>117.23198964247416</v>
          </cell>
          <cell r="R24">
            <v>118.34123740103828</v>
          </cell>
          <cell r="S24">
            <v>119.48732844381247</v>
          </cell>
          <cell r="T24">
            <v>120.88788767251653</v>
          </cell>
          <cell r="U24">
            <v>122.74329394934706</v>
          </cell>
        </row>
        <row r="25">
          <cell r="A25" t="str">
            <v>Déflateur importations de biens et services (1995=100)</v>
          </cell>
          <cell r="E25">
            <v>47.514112125791236</v>
          </cell>
          <cell r="F25">
            <v>48.092449943042496</v>
          </cell>
          <cell r="G25">
            <v>97.858840988295242</v>
          </cell>
          <cell r="H25">
            <v>100.00157308273209</v>
          </cell>
          <cell r="I25">
            <v>103.41409377873589</v>
          </cell>
          <cell r="J25">
            <v>108.74052871869124</v>
          </cell>
          <cell r="K25">
            <v>102.95377905175178</v>
          </cell>
          <cell r="L25">
            <v>104.96808339244939</v>
          </cell>
          <cell r="M25">
            <v>115.50637828990149</v>
          </cell>
          <cell r="Q25">
            <v>111.94582804356068</v>
          </cell>
          <cell r="R25">
            <v>113.19951577043763</v>
          </cell>
          <cell r="S25">
            <v>114.22483401428771</v>
          </cell>
          <cell r="T25">
            <v>115.9700375915362</v>
          </cell>
          <cell r="U25">
            <v>117.84341190468524</v>
          </cell>
        </row>
        <row r="27">
          <cell r="A27" t="str">
            <v>Données fiscales:</v>
          </cell>
        </row>
        <row r="29">
          <cell r="A29" t="str">
            <v>Recettes totales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301.5</v>
          </cell>
          <cell r="H29">
            <v>366.2</v>
          </cell>
          <cell r="I29">
            <v>394.3</v>
          </cell>
          <cell r="J29">
            <v>432.2</v>
          </cell>
          <cell r="K29">
            <v>460.1</v>
          </cell>
          <cell r="L29">
            <v>506.82571899999999</v>
          </cell>
          <cell r="M29">
            <v>562.29</v>
          </cell>
          <cell r="Q29">
            <v>789.45668134343373</v>
          </cell>
          <cell r="R29">
            <v>858.09349561377519</v>
          </cell>
          <cell r="S29">
            <v>916.59852370289548</v>
          </cell>
          <cell r="T29">
            <v>994.43512166074902</v>
          </cell>
          <cell r="U29">
            <v>1083.6362983555582</v>
          </cell>
        </row>
        <row r="30">
          <cell r="A30" t="str">
            <v xml:space="preserve">  Recettes fiscales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267.8</v>
          </cell>
          <cell r="H30">
            <v>330.3</v>
          </cell>
          <cell r="I30">
            <v>369.3</v>
          </cell>
          <cell r="J30">
            <v>401.1</v>
          </cell>
          <cell r="K30">
            <v>438.9</v>
          </cell>
          <cell r="L30">
            <v>491.228364</v>
          </cell>
          <cell r="M30">
            <v>537.29</v>
          </cell>
          <cell r="Q30">
            <v>759.95668134343373</v>
          </cell>
          <cell r="R30">
            <v>826.7760934218976</v>
          </cell>
          <cell r="S30">
            <v>897.05206136275888</v>
          </cell>
          <cell r="T30">
            <v>973.30148657859331</v>
          </cell>
          <cell r="U30">
            <v>1060.8986203706668</v>
          </cell>
        </row>
        <row r="31">
          <cell r="A31" t="str">
            <v xml:space="preserve">  Recettes non fiscales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33.700000000000003</v>
          </cell>
          <cell r="H31">
            <v>35.9</v>
          </cell>
          <cell r="I31">
            <v>25</v>
          </cell>
          <cell r="J31">
            <v>31.1</v>
          </cell>
          <cell r="K31">
            <v>21.2</v>
          </cell>
          <cell r="L31">
            <v>15.597355000000002</v>
          </cell>
          <cell r="M31">
            <v>25</v>
          </cell>
          <cell r="Q31">
            <v>29.5</v>
          </cell>
          <cell r="R31">
            <v>31.317402191877584</v>
          </cell>
          <cell r="S31">
            <v>19.546462340136628</v>
          </cell>
          <cell r="T31">
            <v>21.133635082155724</v>
          </cell>
          <cell r="U31">
            <v>22.737677984891345</v>
          </cell>
        </row>
        <row r="33">
          <cell r="A33" t="str">
            <v>Dépenses totales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424.84200000000004</v>
          </cell>
          <cell r="H33">
            <v>438.7</v>
          </cell>
          <cell r="I33">
            <v>497.9</v>
          </cell>
          <cell r="J33">
            <v>484.3</v>
          </cell>
          <cell r="K33">
            <v>550.6</v>
          </cell>
          <cell r="L33">
            <v>609.9</v>
          </cell>
          <cell r="M33">
            <v>623.1</v>
          </cell>
          <cell r="Q33">
            <v>942.77464174988881</v>
          </cell>
          <cell r="R33">
            <v>1014.2905566839939</v>
          </cell>
          <cell r="S33">
            <v>1044.07386705</v>
          </cell>
          <cell r="T33">
            <v>1127.7949140220003</v>
          </cell>
          <cell r="U33">
            <v>1233.9405580035402</v>
          </cell>
        </row>
        <row r="34">
          <cell r="A34" t="str">
            <v xml:space="preserve">  Dépenses courantes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318.74200000000002</v>
          </cell>
          <cell r="H34">
            <v>316.60000000000002</v>
          </cell>
          <cell r="I34">
            <v>312.60000000000002</v>
          </cell>
          <cell r="J34">
            <v>317.60000000000002</v>
          </cell>
          <cell r="K34">
            <v>310.10000000000002</v>
          </cell>
          <cell r="L34">
            <v>351.1</v>
          </cell>
          <cell r="M34">
            <v>411</v>
          </cell>
          <cell r="Q34">
            <v>544.22199999999998</v>
          </cell>
          <cell r="R34">
            <v>592.84541899999999</v>
          </cell>
          <cell r="S34">
            <v>610.65054027499991</v>
          </cell>
          <cell r="T34">
            <v>658.83848783725011</v>
          </cell>
          <cell r="U34">
            <v>704.95718198585757</v>
          </cell>
        </row>
        <row r="35">
          <cell r="A35" t="str">
            <v xml:space="preserve">    Paiements d'intérêts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71.5</v>
          </cell>
          <cell r="H35">
            <v>64.5</v>
          </cell>
          <cell r="I35">
            <v>55.9</v>
          </cell>
          <cell r="J35">
            <v>58.6</v>
          </cell>
          <cell r="K35">
            <v>34.799999999999997</v>
          </cell>
          <cell r="L35">
            <v>42.5</v>
          </cell>
          <cell r="M35">
            <v>45.3</v>
          </cell>
          <cell r="Q35">
            <v>38.077999999999996</v>
          </cell>
          <cell r="R35">
            <v>38.832000000000001</v>
          </cell>
          <cell r="S35">
            <v>34.397999999999996</v>
          </cell>
          <cell r="T35">
            <v>34.67</v>
          </cell>
          <cell r="U35">
            <v>37.096900000000005</v>
          </cell>
        </row>
        <row r="36">
          <cell r="A36" t="str">
            <v xml:space="preserve">        dont: extérieur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>
            <v>58.3</v>
          </cell>
          <cell r="H36">
            <v>55.8</v>
          </cell>
          <cell r="I36">
            <v>45.9</v>
          </cell>
          <cell r="J36">
            <v>47.5</v>
          </cell>
          <cell r="K36">
            <v>27.8</v>
          </cell>
          <cell r="L36">
            <v>32.299999999999997</v>
          </cell>
          <cell r="M36">
            <v>39.6</v>
          </cell>
          <cell r="Q36">
            <v>30.4</v>
          </cell>
          <cell r="R36">
            <v>30.5</v>
          </cell>
          <cell r="S36">
            <v>29.4</v>
          </cell>
          <cell r="T36">
            <v>30.6</v>
          </cell>
          <cell r="U36">
            <v>32.742000000000004</v>
          </cell>
        </row>
        <row r="37">
          <cell r="A37" t="str">
            <v xml:space="preserve">  Dépenses d'investissement</v>
          </cell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100.2</v>
          </cell>
          <cell r="H37">
            <v>117.7</v>
          </cell>
          <cell r="I37">
            <v>183</v>
          </cell>
          <cell r="J37">
            <v>163.834</v>
          </cell>
          <cell r="K37">
            <v>196.9</v>
          </cell>
          <cell r="L37">
            <v>242.3</v>
          </cell>
          <cell r="M37">
            <v>193.2</v>
          </cell>
          <cell r="Q37">
            <v>349.5</v>
          </cell>
          <cell r="R37">
            <v>375.3</v>
          </cell>
          <cell r="S37">
            <v>413.42332677499996</v>
          </cell>
          <cell r="T37">
            <v>448.95642618475006</v>
          </cell>
          <cell r="U37">
            <v>507.58337601768261</v>
          </cell>
        </row>
        <row r="38">
          <cell r="A38" t="str">
            <v xml:space="preserve">  Prêts nets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-6</v>
          </cell>
          <cell r="I38">
            <v>-5.6</v>
          </cell>
          <cell r="J38">
            <v>-4.4339999999999993</v>
          </cell>
          <cell r="K38">
            <v>35.299999999999997</v>
          </cell>
          <cell r="L38">
            <v>5.3</v>
          </cell>
          <cell r="M38">
            <v>4.9000000000000004</v>
          </cell>
          <cell r="Q38">
            <v>8</v>
          </cell>
          <cell r="R38">
            <v>8</v>
          </cell>
          <cell r="S38">
            <v>0</v>
          </cell>
          <cell r="T38">
            <v>0</v>
          </cell>
          <cell r="U38">
            <v>0</v>
          </cell>
        </row>
        <row r="39">
          <cell r="A39" t="str">
            <v xml:space="preserve">  Comptes spéciaux et de correspondants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5.9</v>
          </cell>
          <cell r="H39">
            <v>10.4</v>
          </cell>
          <cell r="I39">
            <v>7.8999999999999995</v>
          </cell>
          <cell r="J39">
            <v>7.3</v>
          </cell>
          <cell r="K39">
            <v>8.3000000000000007</v>
          </cell>
          <cell r="L39">
            <v>11.2</v>
          </cell>
          <cell r="M39">
            <v>14</v>
          </cell>
          <cell r="Q39">
            <v>-3</v>
          </cell>
          <cell r="R39">
            <v>-3</v>
          </cell>
          <cell r="S39">
            <v>0</v>
          </cell>
          <cell r="T39">
            <v>0</v>
          </cell>
          <cell r="U39">
            <v>0</v>
          </cell>
        </row>
        <row r="40">
          <cell r="A40" t="str">
            <v xml:space="preserve">  Opérations de restructuration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Q40">
            <v>15</v>
          </cell>
          <cell r="R40">
            <v>15</v>
          </cell>
          <cell r="S40">
            <v>0</v>
          </cell>
          <cell r="T40">
            <v>0</v>
          </cell>
          <cell r="U40">
            <v>0</v>
          </cell>
        </row>
        <row r="41">
          <cell r="A41" t="str">
            <v xml:space="preserve">  Dépenses non encore allouées</v>
          </cell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Q41">
            <v>29.052641749888863</v>
          </cell>
          <cell r="R41">
            <v>26.145137683993941</v>
          </cell>
          <cell r="S41">
            <v>20</v>
          </cell>
          <cell r="T41">
            <v>20</v>
          </cell>
          <cell r="U41">
            <v>21.4</v>
          </cell>
        </row>
        <row r="97">
          <cell r="B97" t="str">
            <v>-</v>
          </cell>
        </row>
      </sheetData>
      <sheetData sheetId="20" refreshError="1">
        <row r="14">
          <cell r="A14" t="str">
            <v>CPI inflation (percent, end of period)</v>
          </cell>
          <cell r="B14" t="str">
            <v>PCPIC</v>
          </cell>
        </row>
        <row r="15">
          <cell r="A15" t="str">
            <v xml:space="preserve">  Original program 2/</v>
          </cell>
          <cell r="E15">
            <v>1.3474494706448459</v>
          </cell>
          <cell r="F15">
            <v>3.8936372269705588</v>
          </cell>
          <cell r="G15">
            <v>0.54702500517909147</v>
          </cell>
          <cell r="H15">
            <v>2</v>
          </cell>
          <cell r="I15">
            <v>1.8</v>
          </cell>
        </row>
        <row r="16">
          <cell r="A16" t="str">
            <v xml:space="preserve">                       review 3/</v>
          </cell>
        </row>
        <row r="17">
          <cell r="A17" t="str">
            <v xml:space="preserve">  Outcome</v>
          </cell>
          <cell r="B17">
            <v>1.9308237255174276</v>
          </cell>
          <cell r="C17">
            <v>-15.953528694676876</v>
          </cell>
          <cell r="D17">
            <v>0.48355899419729731</v>
          </cell>
        </row>
        <row r="19">
          <cell r="A19" t="str">
            <v>Gross domestic investment (% of GDP)</v>
          </cell>
          <cell r="B19" t="str">
            <v>NI_Y</v>
          </cell>
        </row>
        <row r="20">
          <cell r="A20" t="str">
            <v xml:space="preserve">  Original program 2/</v>
          </cell>
          <cell r="E20">
            <v>18.519601479018785</v>
          </cell>
          <cell r="F20">
            <v>18.117112451273098</v>
          </cell>
          <cell r="G20">
            <v>18.415160750338291</v>
          </cell>
          <cell r="H20">
            <v>20.164761461017058</v>
          </cell>
          <cell r="I20">
            <v>20.864686726105855</v>
          </cell>
        </row>
        <row r="21">
          <cell r="A21" t="str">
            <v xml:space="preserve">                       review 3/</v>
          </cell>
        </row>
        <row r="22">
          <cell r="A22" t="str">
            <v xml:space="preserve">  Outcome</v>
          </cell>
          <cell r="B22">
            <v>15.812882024143432</v>
          </cell>
          <cell r="C22">
            <v>17.527136076136269</v>
          </cell>
          <cell r="D22">
            <v>19.381359814080568</v>
          </cell>
        </row>
        <row r="24">
          <cell r="A24" t="str">
            <v xml:space="preserve">Gross domestic </v>
          </cell>
          <cell r="B24" t="str">
            <v>NS_Y</v>
          </cell>
        </row>
        <row r="25">
          <cell r="A25" t="str">
            <v xml:space="preserve">   saving (  ) 4/</v>
          </cell>
        </row>
        <row r="26">
          <cell r="A26" t="str">
            <v xml:space="preserve">  (% of GDP)</v>
          </cell>
        </row>
        <row r="27">
          <cell r="A27" t="str">
            <v xml:space="preserve">  Original program 2/</v>
          </cell>
          <cell r="E27">
            <v>8.5762198725388608</v>
          </cell>
          <cell r="F27">
            <v>8.5554567663887102</v>
          </cell>
          <cell r="G27">
            <v>9.1426433429996088</v>
          </cell>
          <cell r="H27">
            <v>9.6963726549992906</v>
          </cell>
          <cell r="I27">
            <v>11.308944379938051</v>
          </cell>
        </row>
        <row r="28">
          <cell r="A28" t="str">
            <v xml:space="preserve">                       review 3/</v>
          </cell>
        </row>
        <row r="29">
          <cell r="A29" t="str">
            <v xml:space="preserve">  Outcome</v>
          </cell>
          <cell r="B29">
            <v>9.1502726285443501</v>
          </cell>
          <cell r="C29">
            <v>10.861591149655967</v>
          </cell>
          <cell r="D29">
            <v>12.226350138070526</v>
          </cell>
        </row>
        <row r="31">
          <cell r="A31" t="str">
            <v>Fiscal balance, including grants</v>
          </cell>
          <cell r="B31" t="str">
            <v>GPB_Y</v>
          </cell>
        </row>
        <row r="32">
          <cell r="A32" t="str">
            <v xml:space="preserve">  commitment basis (% of GDP) 5/</v>
          </cell>
        </row>
        <row r="33">
          <cell r="A33" t="str">
            <v xml:space="preserve"> Broadest coverage</v>
          </cell>
        </row>
        <row r="34">
          <cell r="A34" t="str">
            <v xml:space="preserve">  Define coverage: </v>
          </cell>
        </row>
        <row r="35">
          <cell r="A35" t="str">
            <v xml:space="preserve">  Original program 2/</v>
          </cell>
          <cell r="E35">
            <v>0.10244066016658737</v>
          </cell>
          <cell r="F35">
            <v>-2.0297793796461447</v>
          </cell>
          <cell r="G35">
            <v>0.37299826055025398</v>
          </cell>
          <cell r="H35">
            <v>-1.313811729919371</v>
          </cell>
          <cell r="I35">
            <v>-1.1989741412917432</v>
          </cell>
        </row>
        <row r="36">
          <cell r="A36" t="str">
            <v xml:space="preserve">                       review 3/</v>
          </cell>
        </row>
        <row r="37">
          <cell r="A37" t="str">
            <v xml:space="preserve">  Outcome</v>
          </cell>
          <cell r="B37">
            <v>0.52874889735800612</v>
          </cell>
          <cell r="C37">
            <v>-0.31682128373651436</v>
          </cell>
          <cell r="D37">
            <v>-1.4179360788345095</v>
          </cell>
        </row>
        <row r="39">
          <cell r="A39" t="str">
            <v>Fiscal balance, including grants</v>
          </cell>
          <cell r="B39" t="str">
            <v>GCB_Y</v>
          </cell>
        </row>
        <row r="40">
          <cell r="A40" t="str">
            <v xml:space="preserve">  commitment basis 6/</v>
          </cell>
        </row>
        <row r="41">
          <cell r="A41" t="str">
            <v xml:space="preserve">  Define coverage:</v>
          </cell>
        </row>
        <row r="42">
          <cell r="A42" t="str">
            <v xml:space="preserve">  Original program 2/</v>
          </cell>
          <cell r="E42">
            <v>0.10244066016658737</v>
          </cell>
          <cell r="F42">
            <v>-2.0297793796461447</v>
          </cell>
          <cell r="G42">
            <v>0.37299826055025398</v>
          </cell>
          <cell r="H42">
            <v>-1.313811729919371</v>
          </cell>
          <cell r="I42">
            <v>-1.1989741412917432</v>
          </cell>
        </row>
        <row r="43">
          <cell r="A43" t="str">
            <v xml:space="preserve">                       review 3/</v>
          </cell>
        </row>
        <row r="44">
          <cell r="A44" t="str">
            <v xml:space="preserve">  Outcome</v>
          </cell>
          <cell r="B44">
            <v>0.52874889735800612</v>
          </cell>
          <cell r="C44">
            <v>-0.31682128373651436</v>
          </cell>
          <cell r="D44">
            <v>-1.4179360788345095</v>
          </cell>
        </row>
        <row r="46">
          <cell r="A46" t="str">
            <v>Fiscal balance, including grants</v>
          </cell>
          <cell r="B46" t="str">
            <v>_x001E_1_CHECK_x001F_ (= 0)</v>
          </cell>
        </row>
        <row r="47">
          <cell r="A47" t="str">
            <v xml:space="preserve">  commitment basis  </v>
          </cell>
        </row>
        <row r="48">
          <cell r="A48" t="str">
            <v xml:space="preserve">  Original program </v>
          </cell>
          <cell r="B48">
            <v>0</v>
          </cell>
          <cell r="C48">
            <v>0</v>
          </cell>
          <cell r="D48">
            <v>0</v>
          </cell>
          <cell r="E48">
            <v>-3.219646771412954E-15</v>
          </cell>
          <cell r="F48">
            <v>0</v>
          </cell>
          <cell r="G48">
            <v>-1.5543122344752192E-15</v>
          </cell>
          <cell r="H48">
            <v>0</v>
          </cell>
          <cell r="I48">
            <v>-4.6629367034256575E-15</v>
          </cell>
        </row>
        <row r="49">
          <cell r="A49" t="str">
            <v xml:space="preserve">                       review 3/</v>
          </cell>
          <cell r="B49">
            <v>0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A50" t="str">
            <v xml:space="preserve">  Outcome</v>
          </cell>
          <cell r="B50">
            <v>-1.1102230246251565E-15</v>
          </cell>
          <cell r="C50">
            <v>-3.4972025275692431E-15</v>
          </cell>
          <cell r="D50">
            <v>-5.5511151231257827E-15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</row>
        <row r="52">
          <cell r="A52" t="str">
            <v>A.  Revenues (% of GDP) (B+C+D)</v>
          </cell>
        </row>
        <row r="53">
          <cell r="A53" t="str">
            <v xml:space="preserve">  Original program 2/</v>
          </cell>
          <cell r="B53">
            <v>0</v>
          </cell>
          <cell r="C53">
            <v>0</v>
          </cell>
          <cell r="D53">
            <v>0</v>
          </cell>
          <cell r="E53">
            <v>18.056852289990413</v>
          </cell>
          <cell r="F53">
            <v>17.833061692605416</v>
          </cell>
          <cell r="G53">
            <v>18.649913027512696</v>
          </cell>
          <cell r="H53">
            <v>18.764630778704145</v>
          </cell>
          <cell r="I53">
            <v>18.848597970520203</v>
          </cell>
        </row>
        <row r="54">
          <cell r="A54" t="str">
            <v>Date 1/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</row>
        <row r="55">
          <cell r="A55" t="str">
            <v xml:space="preserve">  Outcome</v>
          </cell>
          <cell r="B55">
            <v>16.927798032454024</v>
          </cell>
          <cell r="C55">
            <v>16.755111798525448</v>
          </cell>
          <cell r="D55">
            <v>17.327520943674529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</row>
        <row r="57">
          <cell r="A57" t="str">
            <v>B.  Current tax revenues (% of GDP)</v>
          </cell>
          <cell r="B57" t="str">
            <v>GCRCT</v>
          </cell>
        </row>
        <row r="58">
          <cell r="A58" t="str">
            <v xml:space="preserve">  Original program 2/</v>
          </cell>
          <cell r="E58">
            <v>17.25402579965667</v>
          </cell>
          <cell r="F58">
            <v>17.066716416616565</v>
          </cell>
          <cell r="G58">
            <v>17.672342057641561</v>
          </cell>
          <cell r="H58">
            <v>17.996802916502787</v>
          </cell>
          <cell r="I58">
            <v>18.144273524010824</v>
          </cell>
        </row>
        <row r="59">
          <cell r="A59" t="str">
            <v xml:space="preserve">                       review 3/</v>
          </cell>
        </row>
        <row r="60">
          <cell r="A60" t="str">
            <v xml:space="preserve">  Outcome</v>
          </cell>
          <cell r="B60">
            <v>15.70971723928114</v>
          </cell>
          <cell r="C60">
            <v>15.983087520914625</v>
          </cell>
          <cell r="D60">
            <v>16.794273546597534</v>
          </cell>
        </row>
        <row r="62">
          <cell r="A62" t="str">
            <v>C.   Current nontax revenues (% of GDP)</v>
          </cell>
          <cell r="B62" t="str">
            <v>GCRNT</v>
          </cell>
        </row>
        <row r="63">
          <cell r="A63" t="str">
            <v xml:space="preserve">  Original program 2/</v>
          </cell>
          <cell r="E63">
            <v>0.80282649033374298</v>
          </cell>
          <cell r="F63">
            <v>0.7663452759888506</v>
          </cell>
          <cell r="G63">
            <v>0.9775709698711339</v>
          </cell>
          <cell r="H63">
            <v>0.76782786220135879</v>
          </cell>
          <cell r="I63">
            <v>0.70432444650938009</v>
          </cell>
        </row>
        <row r="64">
          <cell r="A64" t="str">
            <v xml:space="preserve">                       review 3/</v>
          </cell>
        </row>
        <row r="65">
          <cell r="A65" t="str">
            <v xml:space="preserve">  Outcome</v>
          </cell>
          <cell r="B65">
            <v>1.2180807931728832</v>
          </cell>
          <cell r="C65">
            <v>0.7720242776108226</v>
          </cell>
          <cell r="D65">
            <v>0.53324739707699531</v>
          </cell>
        </row>
        <row r="67">
          <cell r="A67" t="str">
            <v>D.  Capital Revenues (% of GDP)</v>
          </cell>
          <cell r="B67" t="str">
            <v>GCRKY</v>
          </cell>
        </row>
        <row r="68">
          <cell r="A68" t="str">
            <v xml:space="preserve">  Original program 2/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A69" t="str">
            <v xml:space="preserve">                       review 3/</v>
          </cell>
        </row>
        <row r="70">
          <cell r="A70" t="str">
            <v xml:space="preserve">  Outcome</v>
          </cell>
          <cell r="B70">
            <v>0</v>
          </cell>
          <cell r="C70">
            <v>0</v>
          </cell>
          <cell r="D70">
            <v>0</v>
          </cell>
        </row>
        <row r="72">
          <cell r="A72" t="str">
            <v>E.  Grants (% of GDP)</v>
          </cell>
          <cell r="B72" t="str">
            <v>GCG_Y</v>
          </cell>
        </row>
        <row r="73">
          <cell r="A73" t="str">
            <v xml:space="preserve">  Original program 2/</v>
          </cell>
          <cell r="E73">
            <v>2.0552358152543819</v>
          </cell>
          <cell r="F73">
            <v>1.8256178968537484</v>
          </cell>
          <cell r="G73">
            <v>1.9692279767721113</v>
          </cell>
          <cell r="H73">
            <v>2.6890943054179197</v>
          </cell>
          <cell r="I73">
            <v>2.461554252037867</v>
          </cell>
        </row>
        <row r="74">
          <cell r="A74" t="str">
            <v xml:space="preserve">                       review 3/</v>
          </cell>
        </row>
        <row r="75">
          <cell r="A75" t="str">
            <v xml:space="preserve">  Outcome</v>
          </cell>
          <cell r="B75">
            <v>2.5693279753100038</v>
          </cell>
          <cell r="C75">
            <v>2.978848391913457</v>
          </cell>
          <cell r="D75">
            <v>2.106000643054089</v>
          </cell>
        </row>
        <row r="77">
          <cell r="A77" t="str">
            <v>Total revenues and grants (B+C+D+E)</v>
          </cell>
          <cell r="B77" t="str">
            <v>GCR_Y</v>
          </cell>
        </row>
        <row r="78">
          <cell r="A78" t="str">
            <v xml:space="preserve">  Original program 2/</v>
          </cell>
          <cell r="B78">
            <v>0</v>
          </cell>
          <cell r="C78">
            <v>0</v>
          </cell>
          <cell r="D78">
            <v>0</v>
          </cell>
          <cell r="E78">
            <v>20.112088105244794</v>
          </cell>
          <cell r="F78">
            <v>19.658679589459165</v>
          </cell>
          <cell r="G78">
            <v>20.619141004284806</v>
          </cell>
          <cell r="H78">
            <v>21.453725084122066</v>
          </cell>
          <cell r="I78">
            <v>21.31015222255807</v>
          </cell>
        </row>
        <row r="79">
          <cell r="A79" t="str">
            <v xml:space="preserve">                       review 3/</v>
          </cell>
          <cell r="B79">
            <v>0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</row>
        <row r="80">
          <cell r="A80" t="str">
            <v xml:space="preserve">  Outcome</v>
          </cell>
          <cell r="B80">
            <v>19.497126007764027</v>
          </cell>
          <cell r="C80">
            <v>19.733960190438903</v>
          </cell>
          <cell r="D80">
            <v>19.433521586728617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</row>
        <row r="84">
          <cell r="A84" t="str">
            <v>Table 5.  Basic Data (concluded)</v>
          </cell>
        </row>
        <row r="87">
          <cell r="A87" t="str">
            <v>Date 1/</v>
          </cell>
          <cell r="B87" t="str">
            <v>t-3</v>
          </cell>
          <cell r="C87" t="str">
            <v>t-2</v>
          </cell>
          <cell r="D87" t="str">
            <v>t-1</v>
          </cell>
          <cell r="E87" t="str">
            <v>t</v>
          </cell>
          <cell r="F87" t="str">
            <v>t+1</v>
          </cell>
          <cell r="G87" t="str">
            <v>t+2</v>
          </cell>
          <cell r="H87" t="str">
            <v>t+3</v>
          </cell>
          <cell r="I87" t="str">
            <v>t+4</v>
          </cell>
        </row>
        <row r="88">
          <cell r="A88" t="str">
            <v>Please fill in the year 't'</v>
          </cell>
          <cell r="B88">
            <v>1997</v>
          </cell>
          <cell r="C88">
            <v>1998</v>
          </cell>
          <cell r="D88">
            <v>1999</v>
          </cell>
          <cell r="E88">
            <v>2000</v>
          </cell>
          <cell r="F88">
            <v>2001</v>
          </cell>
          <cell r="G88">
            <v>2002</v>
          </cell>
          <cell r="H88">
            <v>2003</v>
          </cell>
          <cell r="I88">
            <v>2004</v>
          </cell>
        </row>
        <row r="90">
          <cell r="A90" t="str">
            <v>F. Total expenditure and net lending</v>
          </cell>
          <cell r="B90" t="str">
            <v>GCENL</v>
          </cell>
        </row>
        <row r="91">
          <cell r="A91" t="str">
            <v xml:space="preserve">  (G+H+I)</v>
          </cell>
        </row>
        <row r="92">
          <cell r="A92" t="str">
            <v xml:space="preserve">  Original program 2/</v>
          </cell>
          <cell r="B92">
            <v>0</v>
          </cell>
          <cell r="C92">
            <v>0</v>
          </cell>
          <cell r="D92">
            <v>0</v>
          </cell>
          <cell r="E92">
            <v>20.009647445078208</v>
          </cell>
          <cell r="F92">
            <v>21.688458969105312</v>
          </cell>
          <cell r="G92">
            <v>20.246142743734552</v>
          </cell>
          <cell r="H92">
            <v>22.767536814041438</v>
          </cell>
          <cell r="I92">
            <v>22.509126363849816</v>
          </cell>
        </row>
        <row r="93">
          <cell r="A93" t="str">
            <v xml:space="preserve">                       review 3/</v>
          </cell>
          <cell r="B93">
            <v>0</v>
          </cell>
          <cell r="C93">
            <v>0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</row>
        <row r="94">
          <cell r="A94" t="str">
            <v xml:space="preserve">  Outcome</v>
          </cell>
          <cell r="B94">
            <v>18.968377110406024</v>
          </cell>
          <cell r="C94">
            <v>20.050781474175423</v>
          </cell>
          <cell r="D94">
            <v>20.851457665563132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6">
          <cell r="A96" t="str">
            <v>G.  Current non-interest expenditure</v>
          </cell>
          <cell r="B96" t="str">
            <v>GCECY</v>
          </cell>
        </row>
        <row r="97">
          <cell r="A97" t="str">
            <v xml:space="preserve">  (% of GDP)</v>
          </cell>
        </row>
        <row r="98">
          <cell r="A98" t="str">
            <v xml:space="preserve">  Original program 2/</v>
          </cell>
          <cell r="E98">
            <v>12.193328735188889</v>
          </cell>
          <cell r="F98">
            <v>14.501383002399063</v>
          </cell>
          <cell r="G98">
            <v>11.415324408985112</v>
          </cell>
          <cell r="H98">
            <v>12.725845004739972</v>
          </cell>
          <cell r="I98">
            <v>12.370897830920551</v>
          </cell>
          <cell r="K98" t="str">
            <v>including treasury special accounts and correspondents + social security reform in 2001</v>
          </cell>
        </row>
        <row r="99">
          <cell r="A99" t="str">
            <v xml:space="preserve">                       review 3/</v>
          </cell>
        </row>
        <row r="100">
          <cell r="A100" t="str">
            <v xml:space="preserve">  Outcome</v>
          </cell>
          <cell r="B100">
            <v>10.430061582698997</v>
          </cell>
          <cell r="C100">
            <v>10.32764552502025</v>
          </cell>
          <cell r="D100">
            <v>10.933425416374963</v>
          </cell>
        </row>
        <row r="102">
          <cell r="A102" t="str">
            <v>H.  Interest payments (% of GDP)</v>
          </cell>
          <cell r="B102" t="str">
            <v>GCIPY</v>
          </cell>
        </row>
        <row r="103">
          <cell r="A103" t="str">
            <v xml:space="preserve">  Original program 2/</v>
          </cell>
          <cell r="E103">
            <v>1.4547216004847423</v>
          </cell>
          <cell r="F103">
            <v>0.89653520704487155</v>
          </cell>
          <cell r="G103">
            <v>1.0733560216740692</v>
          </cell>
          <cell r="H103">
            <v>1.0023503186361498</v>
          </cell>
          <cell r="I103">
            <v>0.9091276703113278</v>
          </cell>
        </row>
        <row r="104">
          <cell r="A104" t="str">
            <v xml:space="preserve">                       review 3/</v>
          </cell>
        </row>
        <row r="105">
          <cell r="A105" t="str">
            <v xml:space="preserve">  Outcome</v>
          </cell>
          <cell r="B105">
            <v>2.2951618803836316</v>
          </cell>
          <cell r="C105">
            <v>1.2672851349460672</v>
          </cell>
          <cell r="D105">
            <v>1.4530036904188113</v>
          </cell>
        </row>
        <row r="107">
          <cell r="A107" t="str">
            <v xml:space="preserve">I.  Capital expenditure &amp; net lending </v>
          </cell>
          <cell r="B107" t="str">
            <v>GCEKY</v>
          </cell>
        </row>
        <row r="108">
          <cell r="A108" t="str">
            <v xml:space="preserve">  (% of GDP)</v>
          </cell>
        </row>
        <row r="109">
          <cell r="A109" t="str">
            <v xml:space="preserve">  Original program 2/</v>
          </cell>
          <cell r="E109">
            <v>6.3615971094045793</v>
          </cell>
          <cell r="F109">
            <v>6.2905407596613765</v>
          </cell>
          <cell r="G109">
            <v>7.7574623130753722</v>
          </cell>
          <cell r="H109">
            <v>9.0393414906653167</v>
          </cell>
          <cell r="I109">
            <v>9.2291008626179387</v>
          </cell>
          <cell r="K109" t="str">
            <v>Including expenditures financed by the HIPC interim assistance</v>
          </cell>
        </row>
        <row r="110">
          <cell r="A110" t="str">
            <v xml:space="preserve">                       review 3/</v>
          </cell>
        </row>
        <row r="111">
          <cell r="A111" t="str">
            <v xml:space="preserve">  Outcome</v>
          </cell>
          <cell r="B111">
            <v>6.2431536473233944</v>
          </cell>
          <cell r="C111">
            <v>8.4558508142091036</v>
          </cell>
          <cell r="D111">
            <v>8.4650285587693581</v>
          </cell>
        </row>
        <row r="113">
          <cell r="A113" t="str">
            <v>Current expenditure (G+H)</v>
          </cell>
        </row>
        <row r="114">
          <cell r="A114" t="str">
            <v xml:space="preserve">  Original program 2/</v>
          </cell>
          <cell r="B114">
            <v>0</v>
          </cell>
          <cell r="C114">
            <v>0</v>
          </cell>
          <cell r="D114">
            <v>0</v>
          </cell>
          <cell r="E114">
            <v>13.648050335673631</v>
          </cell>
          <cell r="F114">
            <v>15.397918209443935</v>
          </cell>
          <cell r="G114">
            <v>12.488680430659182</v>
          </cell>
          <cell r="H114">
            <v>13.728195323376122</v>
          </cell>
          <cell r="I114">
            <v>13.280025501231879</v>
          </cell>
        </row>
        <row r="115">
          <cell r="A115" t="str">
            <v xml:space="preserve">                       review 3/</v>
          </cell>
          <cell r="B115">
            <v>0</v>
          </cell>
          <cell r="C115">
            <v>0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</row>
        <row r="116">
          <cell r="A116" t="str">
            <v xml:space="preserve">  Outcome</v>
          </cell>
          <cell r="B116">
            <v>12.725223463082628</v>
          </cell>
          <cell r="C116">
            <v>11.594930659966318</v>
          </cell>
          <cell r="D116">
            <v>12.386429106793774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8">
          <cell r="A118" t="str">
            <v>Net Foreign Assets of the Banking</v>
          </cell>
          <cell r="B118" t="str">
            <v>FNFA</v>
          </cell>
        </row>
        <row r="119">
          <cell r="A119" t="str">
            <v xml:space="preserve">  System (billions) 5/</v>
          </cell>
        </row>
        <row r="120">
          <cell r="A120" t="str">
            <v xml:space="preserve">  Original program 2/</v>
          </cell>
          <cell r="E120">
            <v>88.7</v>
          </cell>
          <cell r="F120">
            <v>169.6</v>
          </cell>
          <cell r="G120">
            <v>279.5</v>
          </cell>
          <cell r="H120">
            <v>309.88634690225274</v>
          </cell>
          <cell r="I120">
            <v>379.97248813671615</v>
          </cell>
        </row>
        <row r="121">
          <cell r="A121" t="str">
            <v xml:space="preserve">                       review 3/</v>
          </cell>
        </row>
        <row r="122">
          <cell r="A122" t="str">
            <v xml:space="preserve">  Outcome</v>
          </cell>
          <cell r="B122">
            <v>15.6</v>
          </cell>
          <cell r="C122">
            <v>51.4</v>
          </cell>
          <cell r="D122">
            <v>104</v>
          </cell>
        </row>
        <row r="124">
          <cell r="A124" t="str">
            <v>Net Domestic Assets of the Banking</v>
          </cell>
          <cell r="B124" t="str">
            <v>FNDA</v>
          </cell>
        </row>
        <row r="125">
          <cell r="A125" t="str">
            <v xml:space="preserve">  System (billions) 5/</v>
          </cell>
        </row>
        <row r="126">
          <cell r="A126" t="str">
            <v xml:space="preserve">  Original program 2/</v>
          </cell>
          <cell r="E126">
            <v>701.7</v>
          </cell>
          <cell r="F126">
            <v>735.6</v>
          </cell>
          <cell r="G126">
            <v>700.4</v>
          </cell>
          <cell r="H126">
            <v>756.61744354341306</v>
          </cell>
          <cell r="I126">
            <v>784.84948858783639</v>
          </cell>
        </row>
        <row r="127">
          <cell r="A127" t="str">
            <v xml:space="preserve">                       review 3/</v>
          </cell>
        </row>
        <row r="128">
          <cell r="A128" t="str">
            <v xml:space="preserve">  Outcome</v>
          </cell>
          <cell r="B128">
            <v>564.79999999999995</v>
          </cell>
          <cell r="C128">
            <v>578.9</v>
          </cell>
          <cell r="D128">
            <v>610.1</v>
          </cell>
        </row>
        <row r="130">
          <cell r="A130" t="str">
            <v>Broad money (billions) 5/</v>
          </cell>
          <cell r="B130" t="str">
            <v>FMB</v>
          </cell>
        </row>
        <row r="131">
          <cell r="A131" t="str">
            <v xml:space="preserve">  Original program 2/</v>
          </cell>
          <cell r="E131">
            <v>790.4</v>
          </cell>
          <cell r="F131">
            <v>905.2</v>
          </cell>
          <cell r="G131">
            <v>979.9</v>
          </cell>
          <cell r="H131">
            <v>1066.5037904456658</v>
          </cell>
          <cell r="I131">
            <v>1164.8219767245525</v>
          </cell>
        </row>
        <row r="132">
          <cell r="A132" t="str">
            <v xml:space="preserve">                       review 3/</v>
          </cell>
        </row>
        <row r="133">
          <cell r="A133" t="str">
            <v xml:space="preserve">  Outcome</v>
          </cell>
          <cell r="B133">
            <v>580.4</v>
          </cell>
          <cell r="C133">
            <v>630.29999999999995</v>
          </cell>
          <cell r="D133">
            <v>714.1</v>
          </cell>
        </row>
        <row r="135">
          <cell r="A135" t="str">
            <v xml:space="preserve">Nominal interest rate (percent) </v>
          </cell>
          <cell r="B135" t="str">
            <v>FI</v>
          </cell>
        </row>
        <row r="136">
          <cell r="A136" t="str">
            <v>Central Bank Repurchase rate 6/</v>
          </cell>
        </row>
        <row r="137">
          <cell r="A137" t="str">
            <v xml:space="preserve">  Original program 2/</v>
          </cell>
          <cell r="E137">
            <v>6.5</v>
          </cell>
          <cell r="F137">
            <v>6.5</v>
          </cell>
          <cell r="G137">
            <v>6.5</v>
          </cell>
          <cell r="H137">
            <v>6.5</v>
          </cell>
          <cell r="I137">
            <v>6.5</v>
          </cell>
        </row>
        <row r="138">
          <cell r="A138" t="str">
            <v xml:space="preserve">                       review 3/</v>
          </cell>
        </row>
        <row r="139">
          <cell r="A139" t="str">
            <v xml:space="preserve">  Outcome</v>
          </cell>
          <cell r="B139">
            <v>6</v>
          </cell>
          <cell r="C139">
            <v>6.25</v>
          </cell>
          <cell r="D139">
            <v>5.75</v>
          </cell>
        </row>
        <row r="141">
          <cell r="A141" t="str">
            <v>GDP (domestic currency, billions)</v>
          </cell>
          <cell r="B141" t="str">
            <v>NGDP</v>
          </cell>
        </row>
        <row r="142">
          <cell r="A142" t="str">
            <v xml:space="preserve">  Original program 2/</v>
          </cell>
          <cell r="E142">
            <v>3113.9978938172867</v>
          </cell>
          <cell r="F142">
            <v>3379.6776481175584</v>
          </cell>
          <cell r="G142">
            <v>3549.6144085144274</v>
          </cell>
          <cell r="H142">
            <v>3881.0782295088306</v>
          </cell>
          <cell r="I142">
            <v>4188.4106318049153</v>
          </cell>
        </row>
        <row r="143">
          <cell r="A143" t="str">
            <v xml:space="preserve">                       review 3/</v>
          </cell>
        </row>
        <row r="144">
          <cell r="A144" t="str">
            <v xml:space="preserve">  Outcome</v>
          </cell>
          <cell r="B144">
            <v>2553.1968137343379</v>
          </cell>
          <cell r="C144">
            <v>2746.027633432393</v>
          </cell>
          <cell r="D144">
            <v>2924.9753651864348</v>
          </cell>
        </row>
        <row r="147">
          <cell r="A147" t="str">
            <v>1/ t= 2000</v>
          </cell>
        </row>
        <row r="148">
          <cell r="A148" t="str">
            <v>2/  EBS/01/9, January 31, 2001.</v>
          </cell>
        </row>
        <row r="149">
          <cell r="A149" t="str">
            <v>3/ First review</v>
          </cell>
        </row>
        <row r="150">
          <cell r="A150" t="str">
            <v>4/ Gross Domestic saving.</v>
          </cell>
        </row>
        <row r="151">
          <cell r="A151" t="str">
            <v>5/ Valued at programmed exchange rate.</v>
          </cell>
        </row>
        <row r="152">
          <cell r="A152" t="str">
            <v>6/ TIPP</v>
          </cell>
        </row>
      </sheetData>
      <sheetData sheetId="21" refreshError="1">
        <row r="13">
          <cell r="A13" t="str">
            <v xml:space="preserve">  Outcome</v>
          </cell>
          <cell r="B13">
            <v>657.33692393352749</v>
          </cell>
          <cell r="C13">
            <v>732.69162100101903</v>
          </cell>
          <cell r="D13">
            <v>766.82733818194151</v>
          </cell>
        </row>
        <row r="15">
          <cell r="A15" t="str">
            <v>B.  Merchandise imports (+ sign)</v>
          </cell>
          <cell r="B15" t="str">
            <v>BMT</v>
          </cell>
        </row>
        <row r="16">
          <cell r="A16" t="str">
            <v xml:space="preserve">  Original program 3/</v>
          </cell>
          <cell r="E16">
            <v>1016.0348659039764</v>
          </cell>
          <cell r="F16">
            <v>1122.9544091056339</v>
          </cell>
          <cell r="G16">
            <v>1206.2077804054395</v>
          </cell>
          <cell r="H16">
            <v>1345.1586966538114</v>
          </cell>
          <cell r="I16">
            <v>1410.2875956582495</v>
          </cell>
        </row>
        <row r="17">
          <cell r="A17" t="str">
            <v xml:space="preserve">                       review 3/</v>
          </cell>
        </row>
        <row r="18">
          <cell r="A18" t="str">
            <v xml:space="preserve">  Outcome</v>
          </cell>
          <cell r="B18">
            <v>854.61681992581418</v>
          </cell>
          <cell r="C18">
            <v>949.69169289958882</v>
          </cell>
          <cell r="D18">
            <v>1005.4023791359809</v>
          </cell>
        </row>
        <row r="20">
          <cell r="A20" t="str">
            <v>Export volume (percentage change)</v>
          </cell>
          <cell r="B20" t="str">
            <v>TXR_C</v>
          </cell>
        </row>
        <row r="21">
          <cell r="A21" t="str">
            <v xml:space="preserve">  Original program 3/</v>
          </cell>
          <cell r="E21">
            <v>-4.4784124293580918</v>
          </cell>
          <cell r="F21">
            <v>11.606601614435053</v>
          </cell>
          <cell r="G21">
            <v>6.6301882883113894</v>
          </cell>
          <cell r="H21">
            <v>-0.49435367053664026</v>
          </cell>
          <cell r="I21">
            <v>6.2903218870161925</v>
          </cell>
        </row>
        <row r="22">
          <cell r="A22" t="str">
            <v xml:space="preserve">                       review 3/</v>
          </cell>
        </row>
        <row r="23">
          <cell r="A23" t="str">
            <v xml:space="preserve">  Outcome</v>
          </cell>
          <cell r="B23">
            <v>-2.8802369076469048</v>
          </cell>
          <cell r="C23">
            <v>9.2249221458262411</v>
          </cell>
          <cell r="D23">
            <v>12.714110814007684</v>
          </cell>
        </row>
        <row r="25">
          <cell r="A25" t="str">
            <v>Import volume (percentage change)</v>
          </cell>
          <cell r="B25" t="str">
            <v>TMR_C</v>
          </cell>
        </row>
        <row r="26">
          <cell r="A26" t="str">
            <v xml:space="preserve">  Original program 3/</v>
          </cell>
          <cell r="E26">
            <v>2.0732057637448342</v>
          </cell>
          <cell r="F26">
            <v>13.697167070064008</v>
          </cell>
          <cell r="G26">
            <v>3.7529942888598233</v>
          </cell>
          <cell r="H26">
            <v>7.8228476366122512</v>
          </cell>
          <cell r="I26">
            <v>4.6198286278781309</v>
          </cell>
        </row>
        <row r="27">
          <cell r="A27" t="str">
            <v xml:space="preserve">                       review 3/</v>
          </cell>
        </row>
        <row r="28">
          <cell r="A28" t="str">
            <v xml:space="preserve">  Outcome</v>
          </cell>
          <cell r="B28">
            <v>0.94972055860704785</v>
          </cell>
          <cell r="C28">
            <v>16.259379686691599</v>
          </cell>
          <cell r="D28">
            <v>9.9723501452979146</v>
          </cell>
        </row>
        <row r="30">
          <cell r="A30" t="str">
            <v>Export unit value (percentage change)</v>
          </cell>
          <cell r="B30" t="str">
            <v>TXP_C</v>
          </cell>
        </row>
        <row r="31">
          <cell r="A31" t="str">
            <v xml:space="preserve">  Original program 3/</v>
          </cell>
          <cell r="E31">
            <v>5.7894706122368911</v>
          </cell>
          <cell r="F31">
            <v>1.2051295049284372</v>
          </cell>
          <cell r="G31">
            <v>-2.3103436451795356</v>
          </cell>
          <cell r="H31">
            <v>1.9069673191340453</v>
          </cell>
          <cell r="I31">
            <v>1.7140327286124357</v>
          </cell>
        </row>
        <row r="32">
          <cell r="A32" t="str">
            <v xml:space="preserve">                       review 3/</v>
          </cell>
        </row>
        <row r="33">
          <cell r="A33" t="str">
            <v xml:space="preserve">  Outcome</v>
          </cell>
          <cell r="B33">
            <v>7.5583461663620843</v>
          </cell>
          <cell r="C33">
            <v>-0.96818371146399906</v>
          </cell>
          <cell r="D33">
            <v>-1.7563559570825449</v>
          </cell>
        </row>
        <row r="35">
          <cell r="A35" t="str">
            <v>Import unit value (percent change)</v>
          </cell>
          <cell r="B35" t="str">
            <v>TMP_C</v>
          </cell>
        </row>
        <row r="36">
          <cell r="A36" t="str">
            <v xml:space="preserve">  Original program 3/</v>
          </cell>
          <cell r="E36">
            <v>10.039523021537944</v>
          </cell>
          <cell r="F36">
            <v>-3.2246921459265332</v>
          </cell>
          <cell r="G36">
            <v>-9.7810180951285464E-2</v>
          </cell>
          <cell r="H36">
            <v>9.4779167245429008E-3</v>
          </cell>
          <cell r="I36">
            <v>0.23542053606022684</v>
          </cell>
        </row>
        <row r="37">
          <cell r="A37" t="str">
            <v xml:space="preserve">                       review 3/</v>
          </cell>
        </row>
        <row r="38">
          <cell r="A38" t="str">
            <v xml:space="preserve">  Outcome</v>
          </cell>
          <cell r="B38">
            <v>5.1505890012939259</v>
          </cell>
          <cell r="C38">
            <v>-5.321612590195901</v>
          </cell>
          <cell r="D38">
            <v>1.9565132618250658</v>
          </cell>
        </row>
        <row r="40">
          <cell r="A40" t="str">
            <v>C.  Noninterest services (net) and</v>
          </cell>
          <cell r="B40" t="str">
            <v>BS_O</v>
          </cell>
        </row>
        <row r="41">
          <cell r="A41" t="str">
            <v xml:space="preserve">      Private Transfers</v>
          </cell>
        </row>
        <row r="42">
          <cell r="A42" t="str">
            <v xml:space="preserve">  Original program 3/</v>
          </cell>
          <cell r="B42">
            <v>0</v>
          </cell>
          <cell r="C42">
            <v>0</v>
          </cell>
          <cell r="D42">
            <v>0</v>
          </cell>
          <cell r="E42">
            <v>94.685182292642537</v>
          </cell>
          <cell r="F42">
            <v>150.66561542947852</v>
          </cell>
          <cell r="G42">
            <v>162.81581770262113</v>
          </cell>
          <cell r="H42">
            <v>168.44391206688175</v>
          </cell>
          <cell r="I42">
            <v>176.34363148371631</v>
          </cell>
        </row>
        <row r="43">
          <cell r="A43" t="str">
            <v xml:space="preserve">                       review 3/</v>
          </cell>
          <cell r="B43">
            <v>0</v>
          </cell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</row>
        <row r="44">
          <cell r="A44" t="str">
            <v xml:space="preserve">  Outcome</v>
          </cell>
          <cell r="B44">
            <v>38.522297612265049</v>
          </cell>
          <cell r="C44">
            <v>25.867844043454852</v>
          </cell>
          <cell r="D44">
            <v>42.562022914958618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6">
          <cell r="A46" t="str">
            <v xml:space="preserve">D.  Services, Credit and Private </v>
          </cell>
          <cell r="B46" t="str">
            <v>BXS_O</v>
          </cell>
        </row>
        <row r="47">
          <cell r="A47" t="str">
            <v xml:space="preserve">    Transfers (excl. interest receipts)</v>
          </cell>
        </row>
        <row r="48">
          <cell r="A48" t="str">
            <v xml:space="preserve">  Original program 3/</v>
          </cell>
          <cell r="E48">
            <v>482.0064104038276</v>
          </cell>
          <cell r="F48">
            <v>551.16779241650261</v>
          </cell>
          <cell r="G48">
            <v>590.22850338117883</v>
          </cell>
          <cell r="H48">
            <v>631.66175415347891</v>
          </cell>
          <cell r="I48">
            <v>657.32340884220321</v>
          </cell>
          <cell r="K48" t="str">
            <v>this should be: services (credit) +income (credit)</v>
          </cell>
        </row>
        <row r="49">
          <cell r="A49" t="str">
            <v xml:space="preserve">                       review 3/</v>
          </cell>
          <cell r="K49" t="str">
            <v xml:space="preserve"> - interest received + private transfers (net)</v>
          </cell>
        </row>
        <row r="50">
          <cell r="A50" t="str">
            <v xml:space="preserve">  Outcome</v>
          </cell>
          <cell r="B50">
            <v>344.80818037300145</v>
          </cell>
          <cell r="C50">
            <v>398.96164387280879</v>
          </cell>
          <cell r="D50">
            <v>426.16646527814146</v>
          </cell>
        </row>
        <row r="52">
          <cell r="A52" t="str">
            <v xml:space="preserve">E.  Services, Debit </v>
          </cell>
          <cell r="B52" t="str">
            <v>BMS_O</v>
          </cell>
        </row>
        <row r="53">
          <cell r="A53" t="str">
            <v xml:space="preserve">   (excl. interest payments) (+ sign)</v>
          </cell>
        </row>
        <row r="54">
          <cell r="A54" t="str">
            <v xml:space="preserve">  Original program 3/</v>
          </cell>
          <cell r="E54">
            <v>387.32122811118506</v>
          </cell>
          <cell r="F54">
            <v>400.50217698702409</v>
          </cell>
          <cell r="G54">
            <v>427.41268567855769</v>
          </cell>
          <cell r="H54">
            <v>463.21784208659716</v>
          </cell>
          <cell r="I54">
            <v>480.9797773584869</v>
          </cell>
          <cell r="K54" t="str">
            <v>this should be: services (debit) + income (debit)</v>
          </cell>
        </row>
        <row r="55">
          <cell r="A55" t="str">
            <v xml:space="preserve">                       review 3/</v>
          </cell>
          <cell r="K55" t="str">
            <v>- interest due</v>
          </cell>
        </row>
        <row r="56">
          <cell r="A56" t="str">
            <v xml:space="preserve">  Outcome</v>
          </cell>
          <cell r="B56">
            <v>306.2858827607364</v>
          </cell>
          <cell r="C56">
            <v>373.09379982935394</v>
          </cell>
          <cell r="D56">
            <v>383.60444236318284</v>
          </cell>
          <cell r="K56" t="str">
            <v>+adjustment for rounding</v>
          </cell>
        </row>
        <row r="58">
          <cell r="A58" t="str">
            <v>F.  Scheduled Net Interest Payments (+)</v>
          </cell>
          <cell r="B58" t="str">
            <v>BS_I</v>
          </cell>
        </row>
        <row r="59">
          <cell r="A59" t="str">
            <v xml:space="preserve">  Original program 3/</v>
          </cell>
          <cell r="E59">
            <v>54.457968388558278</v>
          </cell>
          <cell r="F59">
            <v>46.657323778616892</v>
          </cell>
          <cell r="G59">
            <v>51.924374594243965</v>
          </cell>
          <cell r="H59">
            <v>49.819315642465064</v>
          </cell>
          <cell r="I59">
            <v>49.387310769015599</v>
          </cell>
          <cell r="K59" t="str">
            <v>Income debit interest - income credit interest</v>
          </cell>
        </row>
        <row r="60">
          <cell r="A60" t="str">
            <v xml:space="preserve">                       review 3/</v>
          </cell>
        </row>
        <row r="61">
          <cell r="A61" t="str">
            <v xml:space="preserve">  Outcome</v>
          </cell>
          <cell r="B61">
            <v>79.981702531166448</v>
          </cell>
          <cell r="C61">
            <v>53.421140090089402</v>
          </cell>
          <cell r="D61">
            <v>60.422150254338774</v>
          </cell>
        </row>
        <row r="63">
          <cell r="A63" t="str">
            <v>G.  Current account (excl. official</v>
          </cell>
          <cell r="B63" t="str">
            <v>BCAX</v>
          </cell>
        </row>
        <row r="64">
          <cell r="A64" t="str">
            <v xml:space="preserve">    transfers) (A-B+C-F)</v>
          </cell>
        </row>
        <row r="65">
          <cell r="A65" t="str">
            <v xml:space="preserve">  Original program 3/</v>
          </cell>
          <cell r="E65">
            <v>-276.60023691053038</v>
          </cell>
          <cell r="F65">
            <v>-230.37256330716284</v>
          </cell>
          <cell r="G65">
            <v>-244.76925284537899</v>
          </cell>
          <cell r="H65">
            <v>-333.22070536561097</v>
          </cell>
          <cell r="I65">
            <v>-317.16549846926273</v>
          </cell>
        </row>
        <row r="66">
          <cell r="A66" t="str">
            <v xml:space="preserve">                       review 3/</v>
          </cell>
          <cell r="K66" t="str">
            <v>should be: current account (5th manual)</v>
          </cell>
        </row>
        <row r="67">
          <cell r="A67" t="str">
            <v xml:space="preserve">  Outcome</v>
          </cell>
          <cell r="B67">
            <v>-238.73930091118831</v>
          </cell>
          <cell r="C67">
            <v>-244.52767114499227</v>
          </cell>
          <cell r="D67">
            <v>-256.4162270527616</v>
          </cell>
          <cell r="K67" t="str">
            <v>-current official transfers</v>
          </cell>
        </row>
        <row r="69">
          <cell r="A69" t="str">
            <v>Current account (excl. official</v>
          </cell>
          <cell r="C69" t="str">
            <v>_x001E_1_CHECK_x001F_ (= 0)</v>
          </cell>
        </row>
        <row r="70">
          <cell r="A70" t="str">
            <v xml:space="preserve">    transfers)</v>
          </cell>
        </row>
        <row r="71">
          <cell r="A71" t="str">
            <v xml:space="preserve">  Original program 3/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-2.8421709430404007E-13</v>
          </cell>
          <cell r="H71">
            <v>0</v>
          </cell>
          <cell r="I71">
            <v>0</v>
          </cell>
        </row>
        <row r="72">
          <cell r="A72" t="str">
            <v xml:space="preserve">                       review 3/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</row>
        <row r="73">
          <cell r="A73" t="str">
            <v xml:space="preserve">  Outcome</v>
          </cell>
          <cell r="B73">
            <v>2.2737367544323206E-13</v>
          </cell>
          <cell r="C73">
            <v>-2.5696800212074322E-2</v>
          </cell>
          <cell r="D73">
            <v>-1.8941240657966318E-2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6">
          <cell r="A76" t="str">
            <v>Table 6.  Balance of payments and debt (continued)</v>
          </cell>
        </row>
        <row r="79">
          <cell r="A79" t="str">
            <v>Date 2/</v>
          </cell>
          <cell r="B79" t="str">
            <v>t-3</v>
          </cell>
          <cell r="C79" t="str">
            <v>t-2</v>
          </cell>
          <cell r="D79" t="str">
            <v>t-1</v>
          </cell>
          <cell r="E79" t="str">
            <v>t</v>
          </cell>
          <cell r="F79" t="str">
            <v>t+1</v>
          </cell>
          <cell r="G79" t="str">
            <v>t+2</v>
          </cell>
          <cell r="H79" t="str">
            <v>t+3</v>
          </cell>
          <cell r="I79" t="str">
            <v>t+4</v>
          </cell>
        </row>
        <row r="80">
          <cell r="A80" t="str">
            <v>Please fill in the year 't'</v>
          </cell>
          <cell r="B80">
            <v>1997</v>
          </cell>
          <cell r="C80">
            <v>1998</v>
          </cell>
          <cell r="D80">
            <v>1999</v>
          </cell>
          <cell r="E80">
            <v>2000</v>
          </cell>
          <cell r="F80">
            <v>2001</v>
          </cell>
          <cell r="G80">
            <v>2002</v>
          </cell>
          <cell r="H80">
            <v>2003</v>
          </cell>
          <cell r="I80">
            <v>2004</v>
          </cell>
        </row>
        <row r="82">
          <cell r="A82" t="str">
            <v>H.  Official transfers (net) 5/</v>
          </cell>
          <cell r="B82" t="str">
            <v>BTRG</v>
          </cell>
        </row>
        <row r="83">
          <cell r="A83" t="str">
            <v xml:space="preserve">  Original program 3/</v>
          </cell>
          <cell r="E83">
            <v>109.52885587231327</v>
          </cell>
          <cell r="F83">
            <v>142.82182212389171</v>
          </cell>
          <cell r="G83">
            <v>132.72477032910365</v>
          </cell>
          <cell r="H83">
            <v>137.06980959825262</v>
          </cell>
          <cell r="I83">
            <v>151.84814963389678</v>
          </cell>
        </row>
        <row r="84">
          <cell r="A84" t="str">
            <v xml:space="preserve">                       review 3/</v>
          </cell>
          <cell r="K84" t="str">
            <v>including project grants, current transfers (but excluding budgetary grants; part of the financing) and debt cancellation see footnote 5/</v>
          </cell>
        </row>
        <row r="85">
          <cell r="A85" t="str">
            <v xml:space="preserve">  Outcome</v>
          </cell>
          <cell r="B85">
            <v>156.25560279053829</v>
          </cell>
          <cell r="C85">
            <v>155.86403226284909</v>
          </cell>
          <cell r="D85">
            <v>120.84430050867755</v>
          </cell>
        </row>
        <row r="87">
          <cell r="A87" t="str">
            <v>I.  Official borrowing from multilat.</v>
          </cell>
          <cell r="B87" t="str">
            <v>BK_MB</v>
          </cell>
        </row>
        <row r="88">
          <cell r="A88" t="str">
            <v xml:space="preserve">   and bilateral lenders (excl. Fund)</v>
          </cell>
        </row>
        <row r="89">
          <cell r="A89" t="str">
            <v xml:space="preserve">  Original program 3/</v>
          </cell>
          <cell r="E89">
            <v>54.351188058384629</v>
          </cell>
          <cell r="F89">
            <v>59.957342510912284</v>
          </cell>
          <cell r="G89">
            <v>80.540301468455894</v>
          </cell>
          <cell r="H89">
            <v>110.35336862089035</v>
          </cell>
          <cell r="I89">
            <v>117.79779696366842</v>
          </cell>
          <cell r="K89" t="str">
            <v>(excluding the future financing gaps)</v>
          </cell>
        </row>
        <row r="90">
          <cell r="A90" t="str">
            <v xml:space="preserve">                       review 3/</v>
          </cell>
          <cell r="K90" t="str">
            <v>project loans only; program loans are part of financing gap</v>
          </cell>
        </row>
        <row r="91">
          <cell r="A91" t="str">
            <v xml:space="preserve">  Outcome</v>
          </cell>
          <cell r="B91">
            <v>154.01448657521584</v>
          </cell>
          <cell r="C91">
            <v>115.3896625945931</v>
          </cell>
          <cell r="D91">
            <v>97.650758580338845</v>
          </cell>
        </row>
        <row r="93">
          <cell r="A93" t="str">
            <v>J.  Public commercial borrowing, MLT</v>
          </cell>
          <cell r="B93" t="str">
            <v>BK_PF</v>
          </cell>
        </row>
        <row r="94">
          <cell r="A94" t="str">
            <v xml:space="preserve">  Original program 3/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</row>
        <row r="95">
          <cell r="A95" t="str">
            <v xml:space="preserve">                       review 3/</v>
          </cell>
        </row>
        <row r="96">
          <cell r="A96" t="str">
            <v xml:space="preserve">  Outcome</v>
          </cell>
          <cell r="B96">
            <v>0</v>
          </cell>
          <cell r="C96">
            <v>0</v>
          </cell>
          <cell r="D96">
            <v>0</v>
          </cell>
        </row>
        <row r="98">
          <cell r="A98" t="str">
            <v xml:space="preserve">K.  Other net inflows (including </v>
          </cell>
          <cell r="B98" t="str">
            <v>BKMEO</v>
          </cell>
        </row>
        <row r="99">
          <cell r="A99" t="str">
            <v xml:space="preserve">    errors and omissions) 6/</v>
          </cell>
        </row>
        <row r="100">
          <cell r="A100" t="str">
            <v xml:space="preserve">  Original program 3/</v>
          </cell>
          <cell r="E100">
            <v>100.50912138254563</v>
          </cell>
          <cell r="F100">
            <v>90.53451460932169</v>
          </cell>
          <cell r="G100">
            <v>135.73121218884521</v>
          </cell>
          <cell r="H100">
            <v>103.37055035417342</v>
          </cell>
          <cell r="I100">
            <v>103.68300459118757</v>
          </cell>
        </row>
        <row r="101">
          <cell r="A101" t="str">
            <v xml:space="preserve">                       review 3/</v>
          </cell>
          <cell r="K101" t="str">
            <v>residual of the financial account</v>
          </cell>
        </row>
        <row r="102">
          <cell r="A102" t="str">
            <v xml:space="preserve">  Outcome</v>
          </cell>
          <cell r="B102">
            <v>69.92282591806088</v>
          </cell>
          <cell r="C102">
            <v>21.745546436671642</v>
          </cell>
          <cell r="D102">
            <v>120.60641802736124</v>
          </cell>
        </row>
        <row r="104">
          <cell r="A104" t="str">
            <v xml:space="preserve">L.  Scheduled principal payments </v>
          </cell>
          <cell r="B104" t="str">
            <v>BK_SP</v>
          </cell>
        </row>
        <row r="105">
          <cell r="A105" t="str">
            <v xml:space="preserve">    (excl. Fund) (+ sign)</v>
          </cell>
        </row>
        <row r="106">
          <cell r="A106" t="str">
            <v xml:space="preserve">  Original program 3/</v>
          </cell>
          <cell r="E106">
            <v>66.310585037832723</v>
          </cell>
          <cell r="F106">
            <v>70.897680500381057</v>
          </cell>
          <cell r="G106">
            <v>86.031180425869266</v>
          </cell>
          <cell r="H106">
            <v>73.45396098828013</v>
          </cell>
          <cell r="I106">
            <v>70.104054778378284</v>
          </cell>
        </row>
        <row r="107">
          <cell r="A107" t="str">
            <v xml:space="preserve">                       review 3/</v>
          </cell>
        </row>
        <row r="108">
          <cell r="A108" t="str">
            <v xml:space="preserve">  Outcome</v>
          </cell>
          <cell r="B108">
            <v>91.636751915407316</v>
          </cell>
          <cell r="C108">
            <v>74.286808925277271</v>
          </cell>
          <cell r="D108">
            <v>63.633563752108756</v>
          </cell>
        </row>
        <row r="110">
          <cell r="A110" t="str">
            <v>M.  Overall balance (G+H+I+J+K-L)</v>
          </cell>
          <cell r="B110" t="str">
            <v>BO</v>
          </cell>
        </row>
        <row r="111">
          <cell r="A111" t="str">
            <v xml:space="preserve">  Original program 3/</v>
          </cell>
          <cell r="E111">
            <v>-78.521656635119598</v>
          </cell>
          <cell r="F111">
            <v>-7.9565645634182092</v>
          </cell>
          <cell r="G111">
            <v>18.195850715156492</v>
          </cell>
          <cell r="H111">
            <v>-55.880937780574698</v>
          </cell>
          <cell r="I111">
            <v>-13.940602058888244</v>
          </cell>
        </row>
        <row r="112">
          <cell r="A112" t="str">
            <v xml:space="preserve">                       review 3/</v>
          </cell>
          <cell r="K112" t="str">
            <v>overall balance (5th manual)- program grants and loans and deposit money bank</v>
          </cell>
        </row>
        <row r="113">
          <cell r="A113" t="str">
            <v xml:space="preserve">  Outcome</v>
          </cell>
          <cell r="B113">
            <v>49.816862457219393</v>
          </cell>
          <cell r="C113">
            <v>-25.815238776155699</v>
          </cell>
          <cell r="D113">
            <v>19.051686311507279</v>
          </cell>
        </row>
        <row r="115">
          <cell r="A115" t="str">
            <v>Overall balance</v>
          </cell>
          <cell r="B115" t="str">
            <v>_x001E_1_CHECK_x001F_ (= 0)</v>
          </cell>
        </row>
        <row r="116">
          <cell r="A116" t="str">
            <v xml:space="preserve">  Original program 3/</v>
          </cell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</row>
        <row r="117">
          <cell r="A117" t="str">
            <v xml:space="preserve">                       review 3/</v>
          </cell>
          <cell r="B117">
            <v>0</v>
          </cell>
          <cell r="C117">
            <v>0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</row>
        <row r="118">
          <cell r="A118" t="str">
            <v xml:space="preserve">  Outcome</v>
          </cell>
          <cell r="B118">
            <v>0</v>
          </cell>
          <cell r="C118">
            <v>0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</row>
        <row r="121">
          <cell r="A121" t="str">
            <v>Table 6. Balance of payments and debt (concluded)</v>
          </cell>
        </row>
        <row r="123">
          <cell r="A123" t="str">
            <v>Date 2/</v>
          </cell>
          <cell r="B123" t="str">
            <v>t-3</v>
          </cell>
          <cell r="C123" t="str">
            <v>t-2</v>
          </cell>
          <cell r="D123" t="str">
            <v>t-1</v>
          </cell>
          <cell r="E123" t="str">
            <v>t</v>
          </cell>
          <cell r="F123" t="str">
            <v>t+1</v>
          </cell>
          <cell r="G123" t="str">
            <v>t+2</v>
          </cell>
          <cell r="H123" t="str">
            <v>t+3</v>
          </cell>
          <cell r="I123" t="str">
            <v>t+4</v>
          </cell>
        </row>
        <row r="124">
          <cell r="A124" t="str">
            <v>Please fill in the year 't'</v>
          </cell>
          <cell r="B124">
            <v>1997</v>
          </cell>
          <cell r="C124">
            <v>1998</v>
          </cell>
          <cell r="D124">
            <v>1999</v>
          </cell>
          <cell r="E124">
            <v>2000</v>
          </cell>
          <cell r="F124">
            <v>2001</v>
          </cell>
          <cell r="G124">
            <v>2002</v>
          </cell>
          <cell r="H124">
            <v>2003</v>
          </cell>
          <cell r="I124">
            <v>2004</v>
          </cell>
        </row>
        <row r="126">
          <cell r="A126" t="str">
            <v>N.  Change in net reserves (- incr.,</v>
          </cell>
          <cell r="B126" t="str">
            <v>BAFA</v>
          </cell>
        </row>
        <row r="127">
          <cell r="A127" t="str">
            <v xml:space="preserve">    including valuation changes)</v>
          </cell>
        </row>
        <row r="128">
          <cell r="A128" t="str">
            <v xml:space="preserve">  Original program 3/</v>
          </cell>
          <cell r="E128">
            <v>23.292323393339611</v>
          </cell>
          <cell r="F128">
            <v>-75.77156588995679</v>
          </cell>
          <cell r="G128">
            <v>-72.000652507888134</v>
          </cell>
          <cell r="H128">
            <v>3.8507309581232256</v>
          </cell>
          <cell r="I128">
            <v>-35.659488074184893</v>
          </cell>
          <cell r="K128" t="str">
            <v>excluding net use of Fund credit</v>
          </cell>
        </row>
        <row r="129">
          <cell r="A129" t="str">
            <v xml:space="preserve">                       review 3/</v>
          </cell>
        </row>
        <row r="130">
          <cell r="A130" t="str">
            <v xml:space="preserve">  Outcome</v>
          </cell>
          <cell r="B130">
            <v>-85.782714976831841</v>
          </cell>
          <cell r="C130">
            <v>-9.6307328309483609</v>
          </cell>
          <cell r="D130">
            <v>-14.312439372287594</v>
          </cell>
        </row>
        <row r="132">
          <cell r="A132" t="str">
            <v>O.  Valuation change</v>
          </cell>
          <cell r="B132" t="str">
            <v>BAVC</v>
          </cell>
        </row>
        <row r="133">
          <cell r="A133" t="str">
            <v xml:space="preserve">  Original program 3/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</row>
        <row r="134">
          <cell r="A134" t="str">
            <v xml:space="preserve">                       review 3/</v>
          </cell>
        </row>
        <row r="135">
          <cell r="A135" t="str">
            <v xml:space="preserve">  Outcome</v>
          </cell>
          <cell r="B135">
            <v>0</v>
          </cell>
          <cell r="C135">
            <v>0</v>
          </cell>
          <cell r="D135">
            <v>0</v>
          </cell>
        </row>
        <row r="137">
          <cell r="A137" t="str">
            <v>P.  Use of Fund credit, net</v>
          </cell>
          <cell r="B137" t="str">
            <v>BAFLI</v>
          </cell>
        </row>
        <row r="138">
          <cell r="A138" t="str">
            <v xml:space="preserve">  Original program 3/</v>
          </cell>
          <cell r="E138">
            <v>-2.790499999999998</v>
          </cell>
          <cell r="F138">
            <v>-1.77612397657201</v>
          </cell>
          <cell r="G138">
            <v>-14.808587689274511</v>
          </cell>
          <cell r="H138">
            <v>-27.941500000000005</v>
          </cell>
          <cell r="I138">
            <v>-33.292000000000002</v>
          </cell>
        </row>
        <row r="139">
          <cell r="A139" t="str">
            <v xml:space="preserve">                       review 3/</v>
          </cell>
          <cell r="K139" t="str">
            <v>see tables: Fund disbursement part of resid. Financing gap</v>
          </cell>
        </row>
        <row r="140">
          <cell r="A140" t="str">
            <v xml:space="preserve">  Outcome</v>
          </cell>
          <cell r="B140">
            <v>-9.9627500000000015</v>
          </cell>
          <cell r="C140">
            <v>-8.7210000000000001</v>
          </cell>
          <cell r="D140">
            <v>-9.5947499999999959</v>
          </cell>
        </row>
        <row r="142">
          <cell r="A142" t="str">
            <v>Q.  Other BOP support  (program fin.)</v>
          </cell>
          <cell r="B142" t="str">
            <v>BEF_O</v>
          </cell>
        </row>
        <row r="143">
          <cell r="A143" t="str">
            <v xml:space="preserve">  Original program 3/</v>
          </cell>
          <cell r="E143">
            <v>54.671529048905569</v>
          </cell>
          <cell r="F143">
            <v>64.99847864331457</v>
          </cell>
          <cell r="G143">
            <v>48.973305033124021</v>
          </cell>
          <cell r="H143">
            <v>33.756467433829258</v>
          </cell>
          <cell r="I143">
            <v>20.801367073584377</v>
          </cell>
          <cell r="K143" t="str">
            <v>program grants + loans</v>
          </cell>
        </row>
        <row r="144">
          <cell r="A144" t="str">
            <v xml:space="preserve">                       review 3/</v>
          </cell>
        </row>
        <row r="145">
          <cell r="A145" t="str">
            <v xml:space="preserve">  Outcome</v>
          </cell>
          <cell r="B145">
            <v>17.804423266172893</v>
          </cell>
          <cell r="C145">
            <v>47.513390480126574</v>
          </cell>
          <cell r="D145">
            <v>4.876590866984035</v>
          </cell>
        </row>
        <row r="147">
          <cell r="A147" t="str">
            <v xml:space="preserve">R.  Change in external arrears </v>
          </cell>
          <cell r="B147" t="str">
            <v>BAR</v>
          </cell>
        </row>
        <row r="148">
          <cell r="A148" t="str">
            <v xml:space="preserve">    (+ increase)</v>
          </cell>
        </row>
        <row r="149">
          <cell r="A149" t="str">
            <v xml:space="preserve">  Original program 3/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</row>
        <row r="150">
          <cell r="A150" t="str">
            <v xml:space="preserve">                       review 3/</v>
          </cell>
        </row>
        <row r="151">
          <cell r="A151" t="str">
            <v xml:space="preserve">  Outcome</v>
          </cell>
          <cell r="B151">
            <v>3.361674322983693</v>
          </cell>
          <cell r="C151">
            <v>-3.3938136057233268</v>
          </cell>
          <cell r="D151">
            <v>0</v>
          </cell>
        </row>
        <row r="153">
          <cell r="A153" t="str">
            <v xml:space="preserve">S.  Rescheduling contracted before </v>
          </cell>
          <cell r="B153" t="str">
            <v>BDRPT</v>
          </cell>
        </row>
        <row r="154">
          <cell r="A154" t="str">
            <v xml:space="preserve">    program 7/</v>
          </cell>
        </row>
        <row r="155">
          <cell r="A155" t="str">
            <v xml:space="preserve">  Original program 3/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</row>
        <row r="156">
          <cell r="A156" t="str">
            <v xml:space="preserve">                       review 3/</v>
          </cell>
        </row>
        <row r="157">
          <cell r="A157" t="str">
            <v xml:space="preserve">  Outcome</v>
          </cell>
          <cell r="B157">
            <v>0</v>
          </cell>
          <cell r="C157">
            <v>0</v>
          </cell>
          <cell r="D157">
            <v>0</v>
          </cell>
        </row>
        <row r="158">
          <cell r="A158" t="str">
            <v xml:space="preserve">T.  Projected new rescheduling </v>
          </cell>
          <cell r="B158" t="str">
            <v>BDRPR</v>
          </cell>
        </row>
        <row r="159">
          <cell r="A159" t="str">
            <v xml:space="preserve">  Original program 3/</v>
          </cell>
          <cell r="E159">
            <v>3.310190235382954</v>
          </cell>
          <cell r="F159">
            <v>20.486319176358222</v>
          </cell>
          <cell r="G159">
            <v>19.673797074132892</v>
          </cell>
          <cell r="H159">
            <v>23.335139406292438</v>
          </cell>
          <cell r="I159">
            <v>24.938655552308337</v>
          </cell>
          <cell r="K159" t="str">
            <v>including debt relief to be granted</v>
          </cell>
        </row>
        <row r="160">
          <cell r="A160" t="str">
            <v xml:space="preserve">                       review 3/</v>
          </cell>
        </row>
        <row r="161">
          <cell r="A161" t="str">
            <v xml:space="preserve">  Outcome</v>
          </cell>
          <cell r="B161">
            <v>0</v>
          </cell>
          <cell r="C161">
            <v>0</v>
          </cell>
          <cell r="D161">
            <v>0</v>
          </cell>
        </row>
        <row r="163">
          <cell r="A163" t="str">
            <v xml:space="preserve">U. Programmed financing gap </v>
          </cell>
          <cell r="B163" t="str">
            <v>BEF_G</v>
          </cell>
        </row>
        <row r="164">
          <cell r="A164" t="str">
            <v xml:space="preserve">    (-M-N-O-P-Q-R-S-T)</v>
          </cell>
        </row>
        <row r="165">
          <cell r="A165" t="str">
            <v xml:space="preserve">  Original program 3/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0</v>
          </cell>
        </row>
        <row r="166">
          <cell r="A166" t="str">
            <v xml:space="preserve">                       review 3/</v>
          </cell>
        </row>
        <row r="167">
          <cell r="A167" t="str">
            <v xml:space="preserve">  Outcome</v>
          </cell>
          <cell r="B167">
            <v>0</v>
          </cell>
          <cell r="C167">
            <v>0</v>
          </cell>
          <cell r="D167">
            <v>0</v>
          </cell>
        </row>
        <row r="169">
          <cell r="A169" t="str">
            <v>Programmed financing gap</v>
          </cell>
          <cell r="B169" t="str">
            <v>_x001E_1_CHECK_x001F_ (= 0)</v>
          </cell>
        </row>
        <row r="170">
          <cell r="A170" t="str">
            <v xml:space="preserve">  Original program 3/</v>
          </cell>
          <cell r="B170">
            <v>0</v>
          </cell>
          <cell r="C170">
            <v>0</v>
          </cell>
          <cell r="D170">
            <v>0</v>
          </cell>
          <cell r="E170">
            <v>3.8113957491454631E-2</v>
          </cell>
          <cell r="F170">
            <v>1.9456610274218633E-2</v>
          </cell>
          <cell r="G170">
            <v>-3.3712625250771566E-2</v>
          </cell>
          <cell r="H170">
            <v>22.880099982329785</v>
          </cell>
          <cell r="I170">
            <v>37.152067507180433</v>
          </cell>
        </row>
        <row r="171">
          <cell r="A171" t="str">
            <v xml:space="preserve">                       review 3/</v>
          </cell>
          <cell r="B171">
            <v>0</v>
          </cell>
          <cell r="C171">
            <v>0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</row>
        <row r="172">
          <cell r="A172" t="str">
            <v xml:space="preserve">  Outcome</v>
          </cell>
          <cell r="B172">
            <v>24.762504930455862</v>
          </cell>
          <cell r="C172">
            <v>4.7394732700812181E-2</v>
          </cell>
          <cell r="D172">
            <v>-2.1087806203723858E-2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</row>
        <row r="174">
          <cell r="A174" t="str">
            <v>Gross reserves</v>
          </cell>
          <cell r="B174" t="str">
            <v>FAFA</v>
          </cell>
        </row>
        <row r="175">
          <cell r="A175" t="str">
            <v xml:space="preserve">  Original program 3/</v>
          </cell>
          <cell r="E175">
            <v>291.83064236456818</v>
          </cell>
          <cell r="F175">
            <v>363.92712547321179</v>
          </cell>
          <cell r="G175">
            <v>452.05272712146029</v>
          </cell>
          <cell r="H175">
            <v>462.16234861384498</v>
          </cell>
          <cell r="I175">
            <v>500.01279923901808</v>
          </cell>
        </row>
        <row r="176">
          <cell r="A176" t="str">
            <v xml:space="preserve">                       review 3/</v>
          </cell>
        </row>
        <row r="177">
          <cell r="A177" t="str">
            <v xml:space="preserve">  Outcome</v>
          </cell>
          <cell r="B177">
            <v>288.10794012534313</v>
          </cell>
          <cell r="C177">
            <v>306.07170851615928</v>
          </cell>
          <cell r="D177">
            <v>312.81546293092714</v>
          </cell>
        </row>
        <row r="179">
          <cell r="A179" t="str">
            <v>Cancellation of Stock of Debt 9/</v>
          </cell>
          <cell r="B179" t="str">
            <v>D_R</v>
          </cell>
        </row>
        <row r="180">
          <cell r="A180" t="str">
            <v xml:space="preserve">  Original program 3/</v>
          </cell>
          <cell r="E180">
            <v>3.310190235382954</v>
          </cell>
          <cell r="F180">
            <v>20.486319176358222</v>
          </cell>
          <cell r="G180">
            <v>19.673797074132892</v>
          </cell>
          <cell r="H180">
            <v>23.335139406292438</v>
          </cell>
          <cell r="I180">
            <v>24.938655552308337</v>
          </cell>
        </row>
        <row r="181">
          <cell r="A181" t="str">
            <v xml:space="preserve">                       review 3/</v>
          </cell>
        </row>
        <row r="182">
          <cell r="A182" t="str">
            <v xml:space="preserve">  Outcome</v>
          </cell>
          <cell r="B182">
            <v>0</v>
          </cell>
          <cell r="C182">
            <v>0</v>
          </cell>
          <cell r="D182">
            <v>0</v>
          </cell>
        </row>
        <row r="184">
          <cell r="A184" t="str">
            <v>Scheduled Debt service</v>
          </cell>
          <cell r="B184" t="str">
            <v>DS</v>
          </cell>
        </row>
        <row r="185">
          <cell r="A185" t="str">
            <v xml:space="preserve">  Original program 3/</v>
          </cell>
          <cell r="E185">
            <v>-180.51001255194117</v>
          </cell>
          <cell r="F185">
            <v>-167.560784856585</v>
          </cell>
          <cell r="G185">
            <v>-193.94797130912758</v>
          </cell>
          <cell r="H185">
            <v>-157.38681898237274</v>
          </cell>
          <cell r="I185">
            <v>-142.92336318946101</v>
          </cell>
        </row>
        <row r="186">
          <cell r="A186" t="str">
            <v xml:space="preserve">                       review 3/</v>
          </cell>
          <cell r="K186" t="str">
            <v>debt service + Fund repayments and interest</v>
          </cell>
        </row>
        <row r="187">
          <cell r="A187" t="str">
            <v xml:space="preserve">  Outcome</v>
          </cell>
          <cell r="B187">
            <v>-114.84417130494718</v>
          </cell>
          <cell r="C187">
            <v>-110.23609378590214</v>
          </cell>
          <cell r="D187">
            <v>-206.48199378254353</v>
          </cell>
        </row>
        <row r="189">
          <cell r="A189" t="str">
            <v>External debt (including Fund) 10/</v>
          </cell>
          <cell r="B189" t="str">
            <v>DL</v>
          </cell>
        </row>
        <row r="190">
          <cell r="A190" t="str">
            <v xml:space="preserve">  Original program 3/</v>
          </cell>
          <cell r="E190">
            <v>2304.4557416110229</v>
          </cell>
          <cell r="F190">
            <v>2363.5716064598796</v>
          </cell>
          <cell r="G190">
            <v>2485.1757808955786</v>
          </cell>
          <cell r="H190">
            <v>2046.5860803969363</v>
          </cell>
          <cell r="I190">
            <v>2150.1481336352026</v>
          </cell>
        </row>
        <row r="191">
          <cell r="A191" t="str">
            <v xml:space="preserve">                       review 3/</v>
          </cell>
        </row>
        <row r="192">
          <cell r="A192" t="str">
            <v xml:space="preserve">  Outcome</v>
          </cell>
          <cell r="C192">
            <v>2659.024762521035</v>
          </cell>
          <cell r="D192">
            <v>2547.8731046699831</v>
          </cell>
        </row>
        <row r="194">
          <cell r="A194" t="str">
            <v>GDP (in millions of SDRs)</v>
          </cell>
          <cell r="B194" t="str">
            <v>NGDPD</v>
          </cell>
        </row>
        <row r="195">
          <cell r="A195" t="str">
            <v xml:space="preserve">  Original program 3/</v>
          </cell>
          <cell r="E195">
            <v>3325.1372326184091</v>
          </cell>
          <cell r="F195">
            <v>3624.9819378293191</v>
          </cell>
          <cell r="G195">
            <v>3945.4459640978025</v>
          </cell>
          <cell r="H195">
            <v>4461.3547552864629</v>
          </cell>
          <cell r="I195">
            <v>4813.5175142031758</v>
          </cell>
        </row>
        <row r="196">
          <cell r="A196" t="str">
            <v xml:space="preserve">                       review 3/</v>
          </cell>
        </row>
        <row r="197">
          <cell r="A197" t="str">
            <v xml:space="preserve">  Outcome</v>
          </cell>
          <cell r="B197">
            <v>3178.8948778720373</v>
          </cell>
          <cell r="C197">
            <v>3451.6688681611422</v>
          </cell>
          <cell r="D197">
            <v>3479.0019882979177</v>
          </cell>
        </row>
        <row r="199">
          <cell r="A199" t="str">
            <v xml:space="preserve">Exchange rate vis-a-vis numeraire </v>
          </cell>
          <cell r="B199" t="str">
            <v>ENDA</v>
          </cell>
        </row>
        <row r="200">
          <cell r="A200" t="str">
            <v xml:space="preserve">   (average)</v>
          </cell>
        </row>
        <row r="201">
          <cell r="A201" t="str">
            <v xml:space="preserve">  Original program 3/</v>
          </cell>
          <cell r="E201">
            <v>936.50206772522927</v>
          </cell>
          <cell r="F201">
            <v>932.32951393444694</v>
          </cell>
          <cell r="G201">
            <v>899.67381148156494</v>
          </cell>
          <cell r="H201">
            <v>869.93266449164662</v>
          </cell>
          <cell r="I201">
            <v>870.13511833004304</v>
          </cell>
        </row>
        <row r="202">
          <cell r="A202" t="str">
            <v xml:space="preserve">                       review 3/</v>
          </cell>
        </row>
        <row r="203">
          <cell r="A203" t="str">
            <v xml:space="preserve">  Outcome</v>
          </cell>
          <cell r="B203">
            <v>803.1712</v>
          </cell>
          <cell r="C203">
            <v>795.56520000000012</v>
          </cell>
          <cell r="D203">
            <v>840.75127724128231</v>
          </cell>
        </row>
        <row r="206">
          <cell r="A206" t="str">
            <v xml:space="preserve">1/ in U.S. dollars </v>
          </cell>
        </row>
        <row r="207">
          <cell r="A207" t="str">
            <v>2/ Data should be reported for three pre-program years, and for five years beginning with the</v>
          </cell>
        </row>
        <row r="208">
          <cell r="A208" t="str">
            <v xml:space="preserve">   first program year.  The year 't' is the first year of the program.  For SBAs and EFFs</v>
          </cell>
        </row>
        <row r="209">
          <cell r="A209" t="str">
            <v xml:space="preserve">   the first program year is unchanged for each MONA report.  In contrast, annual </v>
          </cell>
        </row>
        <row r="210">
          <cell r="A210" t="str">
            <v xml:space="preserve">   arrangements under the ESAF are treated as separate programs in the MONA database.  </v>
          </cell>
        </row>
        <row r="211">
          <cell r="A211" t="str">
            <v xml:space="preserve">   Thus, the year 't' will shift for each annual arrangement.  For example, for a three-year</v>
          </cell>
        </row>
        <row r="212">
          <cell r="A212" t="str">
            <v xml:space="preserve">   ESAF beginning in 1990, 't' = 1990, when reporting data for the first annual</v>
          </cell>
        </row>
        <row r="213">
          <cell r="A213" t="str">
            <v xml:space="preserve">   arrangement, 't' = 1991 when reporting data for the second annual arrangement, and so on.</v>
          </cell>
        </row>
        <row r="214">
          <cell r="A214" t="str">
            <v>3/ Data should be as reported in the staff report of the request of the current arrangement</v>
          </cell>
        </row>
        <row r="215">
          <cell r="A215" t="str">
            <v xml:space="preserve">   (annual arrangement for ESAF) for the "original program".</v>
          </cell>
        </row>
        <row r="216">
          <cell r="A216" t="str">
            <v>4/ Data should be as reported in the staff report of each program review.  Please indicate</v>
          </cell>
        </row>
        <row r="217">
          <cell r="A217" t="str">
            <v xml:space="preserve">   the number of the review (i.e., first review, second review, etc.)</v>
          </cell>
        </row>
        <row r="218">
          <cell r="A218" t="str">
            <v>5/ Including transfers for debt cancellation of current maturities at face value.</v>
          </cell>
        </row>
        <row r="219">
          <cell r="A219" t="str">
            <v>6/ Do not include valuation changes, which should be provided in N and O.</v>
          </cell>
        </row>
        <row r="220">
          <cell r="A220" t="str">
            <v>7/ Interest and principal</v>
          </cell>
        </row>
        <row r="221">
          <cell r="A221" t="str">
            <v>8/ Please define</v>
          </cell>
        </row>
        <row r="222">
          <cell r="A222" t="str">
            <v>9/ Face value of debt canceled.</v>
          </cell>
        </row>
        <row r="223">
          <cell r="A223" t="str">
            <v>10/ Please describe coverage in terms of maturities and debtor.</v>
          </cell>
        </row>
      </sheetData>
      <sheetData sheetId="22" refreshError="1">
        <row r="13">
          <cell r="B13" t="str">
            <v>Select</v>
          </cell>
          <cell r="C13" t="str">
            <v>SeriesName</v>
          </cell>
          <cell r="D13" t="str">
            <v>CAPTION</v>
          </cell>
          <cell r="E13" t="str">
            <v>DATA</v>
          </cell>
          <cell r="F13" t="str">
            <v>EWS_MAG</v>
          </cell>
        </row>
        <row r="14">
          <cell r="B14" t="str">
            <v>ColumnLocations</v>
          </cell>
          <cell r="C14" t="str">
            <v>A</v>
          </cell>
          <cell r="D14" t="str">
            <v>G</v>
          </cell>
          <cell r="E14" t="str">
            <v>I</v>
          </cell>
          <cell r="F14" t="str">
            <v>FA</v>
          </cell>
        </row>
        <row r="17">
          <cell r="A17" t="str">
            <v>Query1</v>
          </cell>
        </row>
      </sheetData>
      <sheetData sheetId="23" refreshError="1">
        <row r="13">
          <cell r="A13" t="str">
            <v xml:space="preserve">          Annual average</v>
          </cell>
          <cell r="B13">
            <v>-1.7535569019932362</v>
          </cell>
          <cell r="C13">
            <v>-6.8714354428678348E-3</v>
          </cell>
          <cell r="D13">
            <v>-0.7438840021989801</v>
          </cell>
          <cell r="E13">
            <v>32.103851146689742</v>
          </cell>
          <cell r="F13">
            <v>8.0762024553541867</v>
          </cell>
          <cell r="G13">
            <v>2.7567980409034298</v>
          </cell>
          <cell r="H13">
            <v>1.7531647809723605</v>
          </cell>
          <cell r="I13">
            <v>-16.349916510609518</v>
          </cell>
          <cell r="J13">
            <v>0.81103000811031389</v>
          </cell>
          <cell r="K13">
            <v>0.74818986323408332</v>
          </cell>
          <cell r="L13">
            <v>2.9625489100056024</v>
          </cell>
          <cell r="M13">
            <v>2.2102674434350655</v>
          </cell>
        </row>
        <row r="14">
          <cell r="A14" t="str">
            <v xml:space="preserve">          End of period</v>
          </cell>
          <cell r="B14">
            <v>-0.7175071750717521</v>
          </cell>
          <cell r="C14">
            <v>-0.49556060293207693</v>
          </cell>
          <cell r="D14">
            <v>0.49802863664660801</v>
          </cell>
          <cell r="E14">
            <v>37.538715672104075</v>
          </cell>
          <cell r="F14">
            <v>5.5096832307461208</v>
          </cell>
          <cell r="G14">
            <v>2.4331246442800269</v>
          </cell>
          <cell r="H14">
            <v>1.9308237255174276</v>
          </cell>
          <cell r="I14">
            <v>-15.953528694676876</v>
          </cell>
          <cell r="J14">
            <v>0.48355899419729731</v>
          </cell>
          <cell r="K14">
            <v>1.3474494706448459</v>
          </cell>
          <cell r="L14">
            <v>3.8936372269705588</v>
          </cell>
          <cell r="M14">
            <v>0.54702500517909147</v>
          </cell>
        </row>
        <row r="16">
          <cell r="A16" t="str">
            <v>External sector</v>
          </cell>
        </row>
        <row r="17">
          <cell r="A17" t="str">
            <v xml:space="preserve">     Exports, f.o.b. (in CFA francs)</v>
          </cell>
          <cell r="B17" t="str">
            <v>…</v>
          </cell>
          <cell r="C17" t="str">
            <v>…</v>
          </cell>
          <cell r="D17">
            <v>-8.5698654769892357</v>
          </cell>
          <cell r="E17">
            <v>119.24716576222845</v>
          </cell>
          <cell r="F17">
            <v>10.072933897145386</v>
          </cell>
          <cell r="G17">
            <v>4.5588694744123082</v>
          </cell>
          <cell r="H17">
            <v>4.4604109828239036</v>
          </cell>
          <cell r="I17">
            <v>10.408077417550299</v>
          </cell>
          <cell r="J17">
            <v>10.603309063834887</v>
          </cell>
          <cell r="K17">
            <v>1.5663025755053406</v>
          </cell>
          <cell r="L17">
            <v>12.278570561906754</v>
          </cell>
          <cell r="M17">
            <v>4.0810819510772811</v>
          </cell>
        </row>
        <row r="18">
          <cell r="A18" t="str">
            <v xml:space="preserve">     Imports, f.o.b. (in CFA francs)</v>
          </cell>
          <cell r="B18" t="str">
            <v>…</v>
          </cell>
          <cell r="C18" t="str">
            <v>…</v>
          </cell>
          <cell r="D18">
            <v>-2.4787485487733907</v>
          </cell>
          <cell r="E18">
            <v>84.434326648534963</v>
          </cell>
          <cell r="F18">
            <v>7.0021784981170843</v>
          </cell>
          <cell r="G18">
            <v>6.4989261652232733</v>
          </cell>
          <cell r="H18">
            <v>6.1492257625356039</v>
          </cell>
          <cell r="I18">
            <v>10.07250590000095</v>
          </cell>
          <cell r="J18">
            <v>11.879116316356964</v>
          </cell>
          <cell r="K18">
            <v>12.566693013780839</v>
          </cell>
          <cell r="L18">
            <v>10.030783453414639</v>
          </cell>
          <cell r="M18">
            <v>3.6515132974034969</v>
          </cell>
        </row>
        <row r="19">
          <cell r="A19" t="str">
            <v xml:space="preserve">     Export volume</v>
          </cell>
          <cell r="B19" t="str">
            <v>…</v>
          </cell>
          <cell r="C19" t="str">
            <v>…</v>
          </cell>
          <cell r="D19">
            <v>-6.0578328757118438</v>
          </cell>
          <cell r="E19">
            <v>2.8110758669202651</v>
          </cell>
          <cell r="F19">
            <v>13.131480328323274</v>
          </cell>
          <cell r="G19">
            <v>1.18505396368489</v>
          </cell>
          <cell r="H19">
            <v>-2.8802369076469048</v>
          </cell>
          <cell r="I19">
            <v>9.2249221458262411</v>
          </cell>
          <cell r="J19">
            <v>12.714110814007684</v>
          </cell>
          <cell r="K19">
            <v>-4.4784124293580918</v>
          </cell>
          <cell r="L19">
            <v>11.606601614435053</v>
          </cell>
          <cell r="M19">
            <v>6.6301882883113894</v>
          </cell>
        </row>
        <row r="20">
          <cell r="A20" t="str">
            <v xml:space="preserve">     Import volume</v>
          </cell>
          <cell r="B20" t="str">
            <v>…</v>
          </cell>
          <cell r="C20" t="str">
            <v>…</v>
          </cell>
          <cell r="D20">
            <v>-3.6514945362768336</v>
          </cell>
          <cell r="E20">
            <v>-9.3602730980195012</v>
          </cell>
          <cell r="F20">
            <v>4.7094445442932287</v>
          </cell>
          <cell r="G20">
            <v>2.9846103078644326</v>
          </cell>
          <cell r="H20">
            <v>0.94972055860704785</v>
          </cell>
          <cell r="I20">
            <v>16.259379686691599</v>
          </cell>
          <cell r="J20">
            <v>9.9723501452979146</v>
          </cell>
          <cell r="K20">
            <v>2.0732057637448342</v>
          </cell>
          <cell r="L20">
            <v>13.697167070064008</v>
          </cell>
          <cell r="M20">
            <v>3.7529942888598233</v>
          </cell>
        </row>
        <row r="21">
          <cell r="A21" t="str">
            <v xml:space="preserve">     Terms of trade (deterioration -)</v>
          </cell>
          <cell r="B21" t="str">
            <v>…</v>
          </cell>
          <cell r="C21" t="str">
            <v>…</v>
          </cell>
          <cell r="D21">
            <v>-3.8444180198824673</v>
          </cell>
          <cell r="E21">
            <v>4.8023251098990416</v>
          </cell>
          <cell r="F21">
            <v>-4.7883024209668275</v>
          </cell>
          <cell r="G21">
            <v>-7.5585456319660072E-2</v>
          </cell>
          <cell r="H21">
            <v>2.2898180485118935</v>
          </cell>
          <cell r="I21">
            <v>4.5981231808359668</v>
          </cell>
          <cell r="J21">
            <v>-3.6416204322061607</v>
          </cell>
          <cell r="K21">
            <v>-3.8622962846442066</v>
          </cell>
          <cell r="L21">
            <v>4.5774296657724367</v>
          </cell>
          <cell r="M21">
            <v>-2.2146996659790807</v>
          </cell>
        </row>
        <row r="24">
          <cell r="A24" t="str">
            <v xml:space="preserve">                                                                                                     (Changes in percent of beginning-of-year broad money, unless otherwise indicated)</v>
          </cell>
        </row>
        <row r="25">
          <cell r="A25" t="str">
            <v>Money and credit</v>
          </cell>
        </row>
        <row r="26">
          <cell r="A26" t="str">
            <v xml:space="preserve">     Net domestic assets </v>
          </cell>
          <cell r="B26" t="str">
            <v>…</v>
          </cell>
          <cell r="C26" t="str">
            <v>…</v>
          </cell>
          <cell r="D26" t="str">
            <v>…</v>
          </cell>
          <cell r="E26">
            <v>-8.3942766295707401</v>
          </cell>
          <cell r="F26">
            <v>-2.0362497202953733</v>
          </cell>
          <cell r="G26">
            <v>3.6885245901639343</v>
          </cell>
          <cell r="H26">
            <v>-8.559807727860985</v>
          </cell>
          <cell r="I26">
            <v>2.4293590627153727</v>
          </cell>
          <cell r="J26">
            <v>4.9500237981913449</v>
          </cell>
          <cell r="K26">
            <v>12.827335107127858</v>
          </cell>
          <cell r="L26">
            <v>4.2889676113360293</v>
          </cell>
          <cell r="M26">
            <v>-3.8886433937251481</v>
          </cell>
        </row>
        <row r="27">
          <cell r="A27" t="str">
            <v xml:space="preserve">         Domestic credit</v>
          </cell>
          <cell r="B27" t="str">
            <v>…</v>
          </cell>
          <cell r="C27" t="str">
            <v>…</v>
          </cell>
          <cell r="D27" t="str">
            <v>…</v>
          </cell>
          <cell r="E27">
            <v>-7.4403815580286095</v>
          </cell>
          <cell r="F27">
            <v>1.1859476392928967</v>
          </cell>
          <cell r="G27">
            <v>8.1967213114754092</v>
          </cell>
          <cell r="H27">
            <v>-18.580144204104272</v>
          </cell>
          <cell r="I27">
            <v>6.5816678152998005</v>
          </cell>
          <cell r="J27">
            <v>8.4245597334602618</v>
          </cell>
          <cell r="K27">
            <v>15.502030527937254</v>
          </cell>
          <cell r="L27">
            <v>6.5915991902834037</v>
          </cell>
          <cell r="M27">
            <v>-4.7724259832081231</v>
          </cell>
        </row>
        <row r="28">
          <cell r="A28" t="str">
            <v xml:space="preserve">            Credit to the government (net)</v>
          </cell>
          <cell r="B28" t="str">
            <v>…</v>
          </cell>
          <cell r="C28" t="str">
            <v>…</v>
          </cell>
          <cell r="D28" t="str">
            <v>…</v>
          </cell>
          <cell r="E28">
            <v>-14.912559618441964</v>
          </cell>
          <cell r="F28">
            <v>-0.6489147460281891</v>
          </cell>
          <cell r="G28">
            <v>-4.4057377049180326</v>
          </cell>
          <cell r="H28">
            <v>-27.417267517101131</v>
          </cell>
          <cell r="I28">
            <v>-1.0682288077188176</v>
          </cell>
          <cell r="J28">
            <v>1.1740441059812798</v>
          </cell>
          <cell r="K28">
            <v>-3.9630303879008557</v>
          </cell>
          <cell r="L28">
            <v>2.745445344129557</v>
          </cell>
          <cell r="M28">
            <v>-8.2109536991400169</v>
          </cell>
        </row>
        <row r="29">
          <cell r="A29" t="str">
            <v xml:space="preserve">            Credit to the economy (percentage growth)</v>
          </cell>
          <cell r="B29" t="str">
            <v>…</v>
          </cell>
          <cell r="C29" t="str">
            <v>…</v>
          </cell>
          <cell r="D29" t="str">
            <v>…</v>
          </cell>
          <cell r="E29">
            <v>9.2156862745097925</v>
          </cell>
          <cell r="F29">
            <v>2.9443447037701853</v>
          </cell>
          <cell r="G29">
            <v>21.450994070456918</v>
          </cell>
          <cell r="H29">
            <v>13.727742676622645</v>
          </cell>
          <cell r="I29">
            <v>11.212121212121207</v>
          </cell>
          <cell r="J29">
            <v>10.376930063578582</v>
          </cell>
          <cell r="K29">
            <v>28.594939312898582</v>
          </cell>
          <cell r="L29">
            <v>4.8632218844984809</v>
          </cell>
          <cell r="M29">
            <v>4.7483680983394949</v>
          </cell>
        </row>
        <row r="30">
          <cell r="A30" t="str">
            <v xml:space="preserve">      Broad money (M2)</v>
          </cell>
          <cell r="B30" t="str">
            <v>…</v>
          </cell>
          <cell r="C30" t="str">
            <v>…</v>
          </cell>
          <cell r="D30" t="str">
            <v>…</v>
          </cell>
          <cell r="E30">
            <v>42.098569157392674</v>
          </cell>
          <cell r="F30">
            <v>9.1966882971582073</v>
          </cell>
          <cell r="G30">
            <v>10.840163934426217</v>
          </cell>
          <cell r="H30">
            <v>7.3026437419116297</v>
          </cell>
          <cell r="I30">
            <v>8.5975189524465812</v>
          </cell>
          <cell r="J30">
            <v>13.295256227193409</v>
          </cell>
          <cell r="K30">
            <v>10.684778042290999</v>
          </cell>
          <cell r="L30">
            <v>14.524291497975717</v>
          </cell>
          <cell r="M30">
            <v>8.2523199292973803</v>
          </cell>
        </row>
        <row r="31">
          <cell r="A31" t="str">
            <v xml:space="preserve">      Velocity (M2/GDP; end of period)</v>
          </cell>
          <cell r="B31" t="str">
            <v>…</v>
          </cell>
          <cell r="C31" t="str">
            <v>…</v>
          </cell>
          <cell r="D31" t="str">
            <v>…</v>
          </cell>
          <cell r="E31">
            <v>4.5251734168717839</v>
          </cell>
          <cell r="F31">
            <v>4.5778688524590168</v>
          </cell>
          <cell r="G31">
            <v>4.3849140321686084</v>
          </cell>
          <cell r="H31">
            <v>4.3945554789800125</v>
          </cell>
          <cell r="I31">
            <v>4.3482468665714737</v>
          </cell>
          <cell r="J31">
            <v>4.0973253045791909</v>
          </cell>
          <cell r="K31">
            <v>3.9397746632303732</v>
          </cell>
          <cell r="L31">
            <v>3.7336253293388846</v>
          </cell>
          <cell r="M31">
            <v>3.6224251541120802</v>
          </cell>
        </row>
        <row r="33">
          <cell r="B33" t="str">
            <v>(In percent of GDP)</v>
          </cell>
        </row>
        <row r="34">
          <cell r="A34" t="str">
            <v>Government financial operations</v>
          </cell>
        </row>
        <row r="35">
          <cell r="A35" t="str">
            <v xml:space="preserve">     Revenue</v>
          </cell>
          <cell r="B35">
            <v>19.420000000000002</v>
          </cell>
          <cell r="C35">
            <v>18.399999999999999</v>
          </cell>
          <cell r="D35">
            <v>16.600000000000001</v>
          </cell>
          <cell r="E35">
            <v>14.908767245215843</v>
          </cell>
          <cell r="F35">
            <v>16.392415262583036</v>
          </cell>
          <cell r="G35">
            <v>16.624504595665737</v>
          </cell>
          <cell r="H35">
            <v>16.927798032454021</v>
          </cell>
          <cell r="I35">
            <v>16.755111798525448</v>
          </cell>
          <cell r="J35">
            <v>17.327520943674525</v>
          </cell>
          <cell r="K35">
            <v>18.056852289990413</v>
          </cell>
          <cell r="L35">
            <v>17.833061692605419</v>
          </cell>
          <cell r="M35">
            <v>18.649913027512699</v>
          </cell>
        </row>
        <row r="36">
          <cell r="A36" t="str">
            <v xml:space="preserve">     Grants</v>
          </cell>
          <cell r="B36">
            <v>1.7</v>
          </cell>
          <cell r="C36">
            <v>1.3</v>
          </cell>
          <cell r="D36">
            <v>1.1000000000000001</v>
          </cell>
          <cell r="E36">
            <v>4.1586312614349996</v>
          </cell>
          <cell r="F36">
            <v>3.2901215778259232</v>
          </cell>
          <cell r="G36">
            <v>4.2920988278944261</v>
          </cell>
          <cell r="H36">
            <v>2.5693279753100038</v>
          </cell>
          <cell r="I36">
            <v>2.978848391913457</v>
          </cell>
          <cell r="J36">
            <v>2.106000643054089</v>
          </cell>
          <cell r="K36">
            <v>2.0552358152543819</v>
          </cell>
          <cell r="L36">
            <v>1.8256178968537484</v>
          </cell>
          <cell r="M36">
            <v>1.9692279767721113</v>
          </cell>
        </row>
        <row r="37">
          <cell r="A37" t="str">
            <v xml:space="preserve">     Total expenditure and net lending</v>
          </cell>
          <cell r="B37">
            <v>19.989999999999998</v>
          </cell>
          <cell r="C37">
            <v>22.2</v>
          </cell>
          <cell r="D37">
            <v>20.8</v>
          </cell>
          <cell r="E37">
            <v>21.007862334965139</v>
          </cell>
          <cell r="F37">
            <v>19.637773281526975</v>
          </cell>
          <cell r="G37">
            <v>20.99249515136183</v>
          </cell>
          <cell r="H37">
            <v>18.968377110406021</v>
          </cell>
          <cell r="I37">
            <v>20.050781474175423</v>
          </cell>
          <cell r="J37">
            <v>20.851457665563128</v>
          </cell>
          <cell r="K37">
            <v>20.009647445078212</v>
          </cell>
          <cell r="L37">
            <v>21.688458969105309</v>
          </cell>
          <cell r="M37">
            <v>20.246142743734556</v>
          </cell>
        </row>
        <row r="38">
          <cell r="A38" t="str">
            <v xml:space="preserve">     Overall fiscal surplus or deficit (-)  2/</v>
          </cell>
        </row>
        <row r="39">
          <cell r="A39" t="str">
            <v xml:space="preserve">        Commitment basis, excluding grants  </v>
          </cell>
          <cell r="B39">
            <v>-0.56999999999999673</v>
          </cell>
          <cell r="C39">
            <v>-3.8000000000000007</v>
          </cell>
          <cell r="D39">
            <v>-4.1999999999999993</v>
          </cell>
          <cell r="E39">
            <v>-6.0990950897493024</v>
          </cell>
          <cell r="F39">
            <v>-3.2453580189439406</v>
          </cell>
          <cell r="G39">
            <v>-4.3679905556960934</v>
          </cell>
          <cell r="H39">
            <v>-2.0405790779519974</v>
          </cell>
          <cell r="I39">
            <v>-3.2956696756499713</v>
          </cell>
          <cell r="J39">
            <v>-3.5239367218885977</v>
          </cell>
          <cell r="K39">
            <v>-1.9527951550877947</v>
          </cell>
          <cell r="L39">
            <v>-3.8553972764998936</v>
          </cell>
          <cell r="M39">
            <v>-1.5962297162218573</v>
          </cell>
        </row>
        <row r="40">
          <cell r="A40" t="str">
            <v xml:space="preserve">        Commitment basis, including grants</v>
          </cell>
          <cell r="B40">
            <v>1.1300000000000026</v>
          </cell>
          <cell r="C40">
            <v>-2.5</v>
          </cell>
          <cell r="D40">
            <v>-3.0999999999999979</v>
          </cell>
          <cell r="E40">
            <v>-1.9404638283143021</v>
          </cell>
          <cell r="F40">
            <v>4.4763558881982808E-2</v>
          </cell>
          <cell r="G40">
            <v>-7.5891727801667697E-2</v>
          </cell>
          <cell r="H40">
            <v>0.52874889735800612</v>
          </cell>
          <cell r="I40">
            <v>-0.31682128373651436</v>
          </cell>
          <cell r="J40">
            <v>-1.4179360788345095</v>
          </cell>
          <cell r="K40">
            <v>0.10244066016658737</v>
          </cell>
          <cell r="L40">
            <v>-2.0297793796461447</v>
          </cell>
          <cell r="M40">
            <v>0.37299826055025398</v>
          </cell>
        </row>
        <row r="41">
          <cell r="A41" t="str">
            <v xml:space="preserve">     Basic fiscal balance 3/</v>
          </cell>
          <cell r="B41" t="str">
            <v>…</v>
          </cell>
          <cell r="C41" t="str">
            <v>…</v>
          </cell>
          <cell r="D41" t="str">
            <v>…</v>
          </cell>
          <cell r="E41">
            <v>-2.4398951688671366</v>
          </cell>
          <cell r="F41">
            <v>0.42525380937885832</v>
          </cell>
          <cell r="G41">
            <v>1.6906990471371952</v>
          </cell>
          <cell r="H41">
            <v>2.6554944622868639</v>
          </cell>
          <cell r="I41">
            <v>2.6183276207650099</v>
          </cell>
          <cell r="J41">
            <v>1.7205518924701235</v>
          </cell>
          <cell r="K41">
            <v>1.1942846870204777</v>
          </cell>
          <cell r="L41">
            <v>-0.7663452759888506</v>
          </cell>
          <cell r="M41">
            <v>2.2199594359033239</v>
          </cell>
        </row>
        <row r="42">
          <cell r="A42" t="str">
            <v>Gross domestic investment  4/</v>
          </cell>
          <cell r="B42">
            <v>12.864969384466646</v>
          </cell>
          <cell r="C42">
            <v>14.841742400501412</v>
          </cell>
          <cell r="D42">
            <v>14.091559370529328</v>
          </cell>
          <cell r="E42">
            <v>18.457795579290906</v>
          </cell>
          <cell r="F42">
            <v>16.710147003527368</v>
          </cell>
          <cell r="G42">
            <v>18.531073446327682</v>
          </cell>
          <cell r="H42">
            <v>15.812882024143432</v>
          </cell>
          <cell r="I42">
            <v>17.527136076136269</v>
          </cell>
          <cell r="J42">
            <v>19.381359814080568</v>
          </cell>
          <cell r="K42">
            <v>18.519601479018785</v>
          </cell>
          <cell r="L42">
            <v>18.117112451273098</v>
          </cell>
          <cell r="M42">
            <v>18.415160750338291</v>
          </cell>
        </row>
        <row r="43">
          <cell r="A43" t="str">
            <v>Gross domestic savings</v>
          </cell>
          <cell r="B43">
            <v>5.9233000322268827</v>
          </cell>
          <cell r="C43">
            <v>7.4182672359385515</v>
          </cell>
          <cell r="D43">
            <v>5.5450103628625591</v>
          </cell>
          <cell r="E43">
            <v>11.797779477931993</v>
          </cell>
          <cell r="F43">
            <v>11.069443660276196</v>
          </cell>
          <cell r="G43">
            <v>12.210997719529358</v>
          </cell>
          <cell r="H43">
            <v>9.1502726285443501</v>
          </cell>
          <cell r="I43">
            <v>10.861591149655967</v>
          </cell>
          <cell r="J43">
            <v>12.226350138070526</v>
          </cell>
          <cell r="K43">
            <v>8.5762198725388608</v>
          </cell>
          <cell r="L43">
            <v>8.5554567663887102</v>
          </cell>
          <cell r="M43">
            <v>9.1426433429996088</v>
          </cell>
        </row>
        <row r="44">
          <cell r="A44" t="str">
            <v xml:space="preserve">Gross national savings </v>
          </cell>
          <cell r="B44">
            <v>9.2362230099903329</v>
          </cell>
          <cell r="C44">
            <v>6.9168570197053887</v>
          </cell>
          <cell r="D44">
            <v>4.9142391312329519</v>
          </cell>
          <cell r="E44">
            <v>13.488923225150511</v>
          </cell>
          <cell r="F44">
            <v>11.457275134429716</v>
          </cell>
          <cell r="G44">
            <v>14.227609575503738</v>
          </cell>
          <cell r="H44">
            <v>11.580990059576587</v>
          </cell>
          <cell r="I44">
            <v>13.341537060283182</v>
          </cell>
          <cell r="J44">
            <v>13.624652513085319</v>
          </cell>
          <cell r="K44">
            <v>12.256376504228751</v>
          </cell>
          <cell r="L44">
            <v>13.232530039576254</v>
          </cell>
          <cell r="M44">
            <v>13.713143363870985</v>
          </cell>
        </row>
        <row r="45">
          <cell r="A45" t="str">
            <v>External current account deficit (-)</v>
          </cell>
        </row>
        <row r="46">
          <cell r="A46" t="str">
            <v xml:space="preserve">    Excluding current official transfers</v>
          </cell>
          <cell r="B46">
            <v>-10</v>
          </cell>
          <cell r="C46">
            <v>-9.5231304450392038</v>
          </cell>
          <cell r="D46">
            <v>-10.581924219007654</v>
          </cell>
          <cell r="E46">
            <v>-9.8593435997518277</v>
          </cell>
          <cell r="F46">
            <v>-8.5887418041009624</v>
          </cell>
          <cell r="G46">
            <v>-7.3096195331900775</v>
          </cell>
          <cell r="H46">
            <v>-7.7451346381233614</v>
          </cell>
          <cell r="I46">
            <v>-7.3720199729732272</v>
          </cell>
          <cell r="J46">
            <v>-7.4968928972850737</v>
          </cell>
          <cell r="K46">
            <v>-8.4726034761884961</v>
          </cell>
          <cell r="L46">
            <v>-6.4764502050636441</v>
          </cell>
          <cell r="M46">
            <v>-6.320503041196317</v>
          </cell>
        </row>
        <row r="47">
          <cell r="A47" t="str">
            <v xml:space="preserve">    Including current official transfers</v>
          </cell>
          <cell r="B47">
            <v>-3.6</v>
          </cell>
          <cell r="C47">
            <v>-7.9248853807960202</v>
          </cell>
          <cell r="D47">
            <v>-9.1773202392963764</v>
          </cell>
          <cell r="E47">
            <v>-4.9688723541403945</v>
          </cell>
          <cell r="F47">
            <v>-5.2528718690976524</v>
          </cell>
          <cell r="G47">
            <v>-4.3034638708239434</v>
          </cell>
          <cell r="H47">
            <v>-4.231891964566846</v>
          </cell>
          <cell r="I47">
            <v>-4.1855990158530867</v>
          </cell>
          <cell r="J47">
            <v>-5.7567073009952505</v>
          </cell>
          <cell r="K47">
            <v>-6.2632249747900355</v>
          </cell>
          <cell r="L47">
            <v>-4.8845824116968419</v>
          </cell>
          <cell r="M47">
            <v>-4.7020173864673058</v>
          </cell>
        </row>
        <row r="48">
          <cell r="A48" t="str">
            <v>Domestic public debt</v>
          </cell>
          <cell r="B48" t="str">
            <v>…</v>
          </cell>
          <cell r="C48" t="str">
            <v>…</v>
          </cell>
          <cell r="D48" t="str">
            <v>…</v>
          </cell>
          <cell r="E48" t="str">
            <v>…</v>
          </cell>
          <cell r="F48" t="str">
            <v>…</v>
          </cell>
          <cell r="G48" t="str">
            <v>…</v>
          </cell>
          <cell r="H48" t="str">
            <v>…</v>
          </cell>
          <cell r="I48">
            <v>13.142620839138955</v>
          </cell>
          <cell r="J48">
            <v>10.756329907754504</v>
          </cell>
          <cell r="K48">
            <v>8.7289718641007212</v>
          </cell>
          <cell r="L48">
            <v>9.7825897740321945</v>
          </cell>
          <cell r="M48">
            <v>7.6070234375966441</v>
          </cell>
        </row>
        <row r="49">
          <cell r="A49" t="str">
            <v>External public debt  5/</v>
          </cell>
          <cell r="B49" t="str">
            <v>…</v>
          </cell>
          <cell r="C49" t="str">
            <v>…</v>
          </cell>
          <cell r="D49" t="str">
            <v>…</v>
          </cell>
          <cell r="E49" t="str">
            <v>…</v>
          </cell>
          <cell r="F49" t="str">
            <v>…</v>
          </cell>
          <cell r="G49" t="str">
            <v>…</v>
          </cell>
          <cell r="H49" t="str">
            <v>…</v>
          </cell>
          <cell r="I49">
            <v>77.035916945811081</v>
          </cell>
          <cell r="J49">
            <v>73.235747298796923</v>
          </cell>
          <cell r="K49">
            <v>69.304079212284378</v>
          </cell>
          <cell r="L49">
            <v>65.202300232017535</v>
          </cell>
          <cell r="M49">
            <v>62.988463243694646</v>
          </cell>
        </row>
        <row r="51">
          <cell r="A51" t="str">
            <v xml:space="preserve">                                                                                                         (In percent of exports of goods and nonfactor services, unless otherwise indicated)</v>
          </cell>
        </row>
        <row r="53">
          <cell r="A53" t="str">
            <v>External public debt service 6/</v>
          </cell>
          <cell r="B53" t="str">
            <v>…</v>
          </cell>
          <cell r="C53" t="str">
            <v>…</v>
          </cell>
          <cell r="D53" t="str">
            <v>…</v>
          </cell>
          <cell r="E53" t="str">
            <v>…</v>
          </cell>
          <cell r="F53">
            <v>10.66816421325052</v>
          </cell>
          <cell r="G53">
            <v>16.039093031218396</v>
          </cell>
          <cell r="H53">
            <v>18.653780878158294</v>
          </cell>
          <cell r="I53">
            <v>14.575429793594505</v>
          </cell>
          <cell r="J53">
            <v>12.171064476627715</v>
          </cell>
          <cell r="K53">
            <v>12.530814677031282</v>
          </cell>
          <cell r="L53">
            <v>9.2939055027073092</v>
          </cell>
          <cell r="M53">
            <v>9.1754855308877481</v>
          </cell>
        </row>
        <row r="54">
          <cell r="A54" t="str">
            <v xml:space="preserve">   In percent of government revenue</v>
          </cell>
          <cell r="B54" t="str">
            <v>…</v>
          </cell>
          <cell r="C54" t="str">
            <v>…</v>
          </cell>
          <cell r="D54" t="str">
            <v>…</v>
          </cell>
          <cell r="E54" t="str">
            <v>…</v>
          </cell>
          <cell r="F54">
            <v>22.445511299656602</v>
          </cell>
          <cell r="G54">
            <v>28.443283058537748</v>
          </cell>
          <cell r="H54">
            <v>32.149678523091161</v>
          </cell>
          <cell r="I54">
            <v>26.410766092849379</v>
          </cell>
          <cell r="J54">
            <v>21.637149305950949</v>
          </cell>
          <cell r="K54">
            <v>20.732241462997891</v>
          </cell>
          <cell r="L54">
            <v>15.836962988881934</v>
          </cell>
          <cell r="M54">
            <v>14.806640911239075</v>
          </cell>
        </row>
        <row r="56">
          <cell r="B56" t="str">
            <v>(In units indicated)</v>
          </cell>
        </row>
        <row r="58">
          <cell r="A58" t="str">
            <v>Net use of Fund resources (in billions of CFA)</v>
          </cell>
          <cell r="B58">
            <v>3.1</v>
          </cell>
          <cell r="C58">
            <v>-11.73953088</v>
          </cell>
          <cell r="D58">
            <v>-7.7</v>
          </cell>
          <cell r="E58">
            <v>22.2</v>
          </cell>
          <cell r="F58">
            <v>21</v>
          </cell>
          <cell r="G58">
            <v>-5.0916172843820107</v>
          </cell>
          <cell r="H58">
            <v>-8.0017938728000004</v>
          </cell>
          <cell r="I58">
            <v>-6.9381241092000003</v>
          </cell>
          <cell r="J58">
            <v>-8.0667983173107896</v>
          </cell>
          <cell r="K58">
            <v>-2.6133090199872502</v>
          </cell>
          <cell r="L58">
            <v>-1.6559328037646992</v>
          </cell>
          <cell r="M58">
            <v>-13.32289852906858</v>
          </cell>
        </row>
        <row r="59">
          <cell r="A59" t="str">
            <v>Outstanding Fund resources (millions of SDR)</v>
          </cell>
          <cell r="B59">
            <v>228.90096599999998</v>
          </cell>
          <cell r="C59">
            <v>197.3535</v>
          </cell>
          <cell r="D59">
            <v>177.80600000000001</v>
          </cell>
          <cell r="E59">
            <v>205.42450000000002</v>
          </cell>
          <cell r="F59">
            <v>233.30799999999999</v>
          </cell>
          <cell r="G59">
            <v>226.452</v>
          </cell>
          <cell r="H59">
            <v>216.48925000000003</v>
          </cell>
          <cell r="I59">
            <v>207.76825000000002</v>
          </cell>
          <cell r="J59">
            <v>198.17350000000002</v>
          </cell>
          <cell r="K59">
            <v>195.38300000000001</v>
          </cell>
          <cell r="L59">
            <v>197.57543000000001</v>
          </cell>
          <cell r="M59">
            <v>185.76793000000001</v>
          </cell>
        </row>
        <row r="60">
          <cell r="A60" t="str">
            <v>Outstanding Fund resources (percent of 1999 quota)</v>
          </cell>
          <cell r="B60">
            <v>141.47154882571073</v>
          </cell>
          <cell r="C60">
            <v>121.97373300370826</v>
          </cell>
          <cell r="D60">
            <v>109.89245982694685</v>
          </cell>
          <cell r="E60">
            <v>126.96199011124847</v>
          </cell>
          <cell r="F60">
            <v>144.19530284301604</v>
          </cell>
          <cell r="G60">
            <v>139.95797280593325</v>
          </cell>
          <cell r="H60">
            <v>133.80052533992583</v>
          </cell>
          <cell r="I60">
            <v>128.41053770086529</v>
          </cell>
          <cell r="J60">
            <v>122.48053152039556</v>
          </cell>
          <cell r="K60">
            <v>120.7558714462299</v>
          </cell>
          <cell r="L60">
            <v>122.11089616810878</v>
          </cell>
          <cell r="M60">
            <v>114.81330655129788</v>
          </cell>
        </row>
        <row r="62">
          <cell r="A62" t="str">
            <v xml:space="preserve">GDP at current market prices (in billions of CFA francs) </v>
          </cell>
          <cell r="B62">
            <v>1551.5</v>
          </cell>
          <cell r="C62">
            <v>1595.5</v>
          </cell>
          <cell r="D62">
            <v>1537.8</v>
          </cell>
          <cell r="E62">
            <v>2022.3</v>
          </cell>
          <cell r="F62">
            <v>2233.96</v>
          </cell>
          <cell r="G62">
            <v>2371.8000000000002</v>
          </cell>
          <cell r="H62">
            <v>2553.1968137343379</v>
          </cell>
          <cell r="I62">
            <v>2746.027633432393</v>
          </cell>
          <cell r="J62">
            <v>2924.9753651864348</v>
          </cell>
          <cell r="K62">
            <v>3113.9978938172867</v>
          </cell>
          <cell r="L62">
            <v>3379.6776481175584</v>
          </cell>
          <cell r="M62">
            <v>3549.6144085144274</v>
          </cell>
        </row>
        <row r="64">
          <cell r="A64" t="str">
            <v xml:space="preserve">  Sources:  Senegalese authorities; and staff estimates and projections.</v>
          </cell>
        </row>
        <row r="66">
          <cell r="A66" t="str">
            <v>1/ Includes foreign-financed capital expenditure.</v>
          </cell>
        </row>
        <row r="67">
          <cell r="A67" t="str">
            <v>2/ Includes additional expenditures linked to the HIPC Initiative interim assistance debt relief.</v>
          </cell>
        </row>
        <row r="68">
          <cell r="A68" t="str">
            <v>3/ Defined as revenue minus total expenditure and net lending, excluding externally financed capital expenditure and on-lending.</v>
          </cell>
        </row>
        <row r="69">
          <cell r="A69" t="str">
            <v xml:space="preserve">4/ Assumes that 75 percent of undistributed HIPC Initiative spending in 2002-03 will be investment, and includes accumulation </v>
          </cell>
        </row>
        <row r="70">
          <cell r="A70" t="str">
            <v xml:space="preserve">of stocks of CFAF 37 billion in 2000 and 2001 and decumulation of these stocks in 2002 and 2003. </v>
          </cell>
        </row>
        <row r="71">
          <cell r="A71" t="str">
            <v>5/ Assumes a reduction in the stock of debt in 2002 after Senegal reaches the completion point under the HIPC Initiative.</v>
          </cell>
        </row>
        <row r="72">
          <cell r="A72" t="str">
            <v xml:space="preserve">6/ Figures for 2000-01 take into account HIPC Initiative interim assistance from the IMF, the World Bank, the African Development Bank, </v>
          </cell>
        </row>
        <row r="73">
          <cell r="A73" t="str">
            <v xml:space="preserve"> and the Paris Club. Figures for 2002-04 take into account expected debt relief under the HIPC Initiative from these four donors.</v>
          </cell>
        </row>
      </sheetData>
      <sheetData sheetId="24" refreshError="1">
        <row r="13">
          <cell r="A13" t="str">
            <v>Q:\DATA\SEN\AREMOS\SEN1BL.BNK,TYPE=LAREMOS</v>
          </cell>
          <cell r="B13" t="str">
            <v>ttrade</v>
          </cell>
          <cell r="F13">
            <v>-3.8444180198824673</v>
          </cell>
          <cell r="G13">
            <v>4.8023251098990416</v>
          </cell>
          <cell r="H13">
            <v>-4.7883024209668275</v>
          </cell>
          <cell r="I13">
            <v>-7.5585456319660072E-2</v>
          </cell>
          <cell r="J13">
            <v>2.2898180485118935</v>
          </cell>
          <cell r="K13">
            <v>4.5981231808359668</v>
          </cell>
          <cell r="L13">
            <v>-3.6416204322061607</v>
          </cell>
          <cell r="M13">
            <v>-3.8622962846442066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36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Sum1"/>
      <sheetName val="Sum2"/>
      <sheetName val="BCV"/>
      <sheetName val="Macro"/>
      <sheetName val="Projections"/>
      <sheetName val="Debt"/>
      <sheetName val="PDVSA"/>
      <sheetName val="CashFlow"/>
      <sheetName val="Trade Ind"/>
      <sheetName val="Indicators"/>
      <sheetName val="WEO"/>
      <sheetName val="Berne Union"/>
      <sheetName val="Projections:PDVS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B2">
            <v>1987</v>
          </cell>
          <cell r="C2">
            <v>1988</v>
          </cell>
          <cell r="D2">
            <v>1989</v>
          </cell>
          <cell r="E2">
            <v>1990</v>
          </cell>
          <cell r="F2">
            <v>1991</v>
          </cell>
          <cell r="G2">
            <v>1992</v>
          </cell>
          <cell r="H2">
            <v>1993</v>
          </cell>
          <cell r="I2">
            <v>1994</v>
          </cell>
          <cell r="J2" t="str">
            <v>1995</v>
          </cell>
          <cell r="K2" t="str">
            <v>1995</v>
          </cell>
          <cell r="L2" t="str">
            <v>1995</v>
          </cell>
          <cell r="M2" t="str">
            <v>1995</v>
          </cell>
          <cell r="N2">
            <v>1995</v>
          </cell>
          <cell r="O2">
            <v>1996</v>
          </cell>
          <cell r="P2">
            <v>1996</v>
          </cell>
          <cell r="Q2">
            <v>1996</v>
          </cell>
          <cell r="R2">
            <v>1996</v>
          </cell>
          <cell r="S2">
            <v>1996</v>
          </cell>
          <cell r="T2">
            <v>1997</v>
          </cell>
          <cell r="U2">
            <v>1997</v>
          </cell>
          <cell r="V2">
            <v>1997</v>
          </cell>
          <cell r="W2">
            <v>1997</v>
          </cell>
          <cell r="X2">
            <v>1997</v>
          </cell>
          <cell r="Y2">
            <v>1998</v>
          </cell>
          <cell r="Z2">
            <v>1998</v>
          </cell>
          <cell r="AA2">
            <v>1998</v>
          </cell>
          <cell r="AB2">
            <v>1998</v>
          </cell>
          <cell r="AC2">
            <v>1998</v>
          </cell>
          <cell r="AD2">
            <v>1998</v>
          </cell>
          <cell r="AE2">
            <v>1998</v>
          </cell>
          <cell r="AF2">
            <v>1998</v>
          </cell>
          <cell r="AG2">
            <v>1998</v>
          </cell>
          <cell r="AH2">
            <v>1998</v>
          </cell>
          <cell r="AI2">
            <v>1998</v>
          </cell>
          <cell r="AJ2">
            <v>1998</v>
          </cell>
          <cell r="AK2">
            <v>1998</v>
          </cell>
          <cell r="AL2">
            <v>1998</v>
          </cell>
          <cell r="AM2">
            <v>1998</v>
          </cell>
          <cell r="AN2">
            <v>1999</v>
          </cell>
          <cell r="AO2">
            <v>1999</v>
          </cell>
          <cell r="AP2">
            <v>2000</v>
          </cell>
          <cell r="AQ2">
            <v>2001</v>
          </cell>
          <cell r="AR2">
            <v>2002</v>
          </cell>
          <cell r="AS2">
            <v>2003</v>
          </cell>
          <cell r="AT2">
            <v>2004</v>
          </cell>
        </row>
        <row r="3">
          <cell r="J3" t="str">
            <v>Q1</v>
          </cell>
          <cell r="K3" t="str">
            <v>Q2</v>
          </cell>
          <cell r="L3" t="str">
            <v>Q3</v>
          </cell>
          <cell r="M3" t="str">
            <v>Q4</v>
          </cell>
          <cell r="O3" t="str">
            <v>Q1</v>
          </cell>
          <cell r="P3" t="str">
            <v>Q2</v>
          </cell>
          <cell r="Q3" t="str">
            <v>Q3</v>
          </cell>
          <cell r="R3" t="str">
            <v>Q4</v>
          </cell>
          <cell r="T3" t="str">
            <v>Q1</v>
          </cell>
          <cell r="U3" t="str">
            <v>Q2</v>
          </cell>
          <cell r="V3" t="str">
            <v>Q3</v>
          </cell>
          <cell r="W3" t="str">
            <v>Q4</v>
          </cell>
          <cell r="Y3" t="str">
            <v>Q1</v>
          </cell>
          <cell r="Z3" t="str">
            <v>Q2</v>
          </cell>
          <cell r="AA3" t="str">
            <v>Q3</v>
          </cell>
          <cell r="AB3" t="str">
            <v>Q4</v>
          </cell>
          <cell r="AC3" t="str">
            <v>Rev-3</v>
          </cell>
          <cell r="AD3" t="str">
            <v>Q1</v>
          </cell>
          <cell r="AE3" t="str">
            <v>Q2</v>
          </cell>
          <cell r="AF3" t="str">
            <v>Q3</v>
          </cell>
          <cell r="AG3" t="str">
            <v>Q4</v>
          </cell>
          <cell r="AH3" t="str">
            <v>Rev-3</v>
          </cell>
          <cell r="AI3" t="str">
            <v>Q1</v>
          </cell>
          <cell r="AJ3" t="str">
            <v>Q2</v>
          </cell>
          <cell r="AK3" t="str">
            <v>Q3</v>
          </cell>
          <cell r="AL3" t="str">
            <v>Q4</v>
          </cell>
          <cell r="AM3" t="str">
            <v>Yr.</v>
          </cell>
          <cell r="AN3" t="str">
            <v>Auth</v>
          </cell>
          <cell r="AO3" t="str">
            <v>Staff</v>
          </cell>
        </row>
        <row r="4">
          <cell r="O4" t="str">
            <v>Prel.</v>
          </cell>
          <cell r="P4" t="str">
            <v>Prel.</v>
          </cell>
          <cell r="Q4" t="str">
            <v>Prel.</v>
          </cell>
          <cell r="R4" t="str">
            <v>Prel.</v>
          </cell>
          <cell r="S4" t="str">
            <v>Prel.</v>
          </cell>
          <cell r="T4" t="str">
            <v>Prel.</v>
          </cell>
          <cell r="U4" t="str">
            <v>Prel.</v>
          </cell>
          <cell r="V4" t="str">
            <v>Prel.</v>
          </cell>
          <cell r="W4" t="str">
            <v>Prel.</v>
          </cell>
          <cell r="X4" t="str">
            <v>Prel.</v>
          </cell>
          <cell r="Y4" t="str">
            <v>Prog.</v>
          </cell>
          <cell r="Z4" t="str">
            <v>Prog.</v>
          </cell>
          <cell r="AA4" t="str">
            <v>Prog.</v>
          </cell>
          <cell r="AB4" t="str">
            <v>Prog.</v>
          </cell>
          <cell r="AC4" t="str">
            <v>Prog.</v>
          </cell>
          <cell r="AD4" t="str">
            <v>Prog.</v>
          </cell>
          <cell r="AE4" t="str">
            <v>Prog.</v>
          </cell>
          <cell r="AF4" t="str">
            <v>Prog.</v>
          </cell>
          <cell r="AG4" t="str">
            <v>Prog.</v>
          </cell>
          <cell r="AH4" t="str">
            <v>Prog.</v>
          </cell>
          <cell r="AI4" t="str">
            <v>Prel.</v>
          </cell>
          <cell r="AJ4" t="str">
            <v>Prel.</v>
          </cell>
          <cell r="AK4" t="str">
            <v>Prel.</v>
          </cell>
          <cell r="AL4" t="str">
            <v>Prel.</v>
          </cell>
          <cell r="AM4" t="str">
            <v>Prel.</v>
          </cell>
          <cell r="AN4" t="str">
            <v>Proj.</v>
          </cell>
          <cell r="AO4" t="str">
            <v>Proj.</v>
          </cell>
          <cell r="AP4" t="str">
            <v>Proj.</v>
          </cell>
          <cell r="AQ4" t="str">
            <v>Proj.</v>
          </cell>
          <cell r="AR4" t="str">
            <v>Proj.</v>
          </cell>
          <cell r="AS4" t="str">
            <v>Proj.</v>
          </cell>
          <cell r="AT4" t="str">
            <v>Proj.</v>
          </cell>
        </row>
        <row r="6">
          <cell r="B6">
            <v>-2921.846</v>
          </cell>
          <cell r="C6">
            <v>-5953.9814000000006</v>
          </cell>
          <cell r="D6">
            <v>2175.7862000000005</v>
          </cell>
          <cell r="E6">
            <v>8452</v>
          </cell>
          <cell r="F6">
            <v>1924</v>
          </cell>
          <cell r="G6">
            <v>-3753</v>
          </cell>
          <cell r="H6">
            <v>-1992.7672000000002</v>
          </cell>
          <cell r="I6">
            <v>2541</v>
          </cell>
          <cell r="J6">
            <v>1057.586</v>
          </cell>
          <cell r="K6">
            <v>508.68799999999999</v>
          </cell>
          <cell r="L6">
            <v>-113.79999999999995</v>
          </cell>
          <cell r="M6">
            <v>565.73299999999995</v>
          </cell>
          <cell r="N6">
            <v>2018.2069999999999</v>
          </cell>
          <cell r="O6">
            <v>1942.16</v>
          </cell>
          <cell r="P6">
            <v>1189.05</v>
          </cell>
          <cell r="Q6">
            <v>2376</v>
          </cell>
          <cell r="R6">
            <v>3317</v>
          </cell>
          <cell r="S6">
            <v>8824.27</v>
          </cell>
          <cell r="T6">
            <v>2024.37</v>
          </cell>
          <cell r="U6">
            <v>1102.54</v>
          </cell>
          <cell r="V6">
            <v>549.63</v>
          </cell>
          <cell r="W6">
            <v>1008.1599999999999</v>
          </cell>
          <cell r="X6">
            <v>4684.7</v>
          </cell>
          <cell r="Y6">
            <v>244.7659014869362</v>
          </cell>
          <cell r="Z6">
            <v>-111.05554753685104</v>
          </cell>
          <cell r="AA6">
            <v>-464.34658760663842</v>
          </cell>
          <cell r="AB6">
            <v>501.33117648661573</v>
          </cell>
          <cell r="AC6">
            <v>170.69494283006665</v>
          </cell>
          <cell r="AD6">
            <v>299.43484632237369</v>
          </cell>
          <cell r="AE6">
            <v>-279.47940708625174</v>
          </cell>
          <cell r="AF6">
            <v>-338.90370090463983</v>
          </cell>
          <cell r="AG6">
            <v>-479.3342512642858</v>
          </cell>
          <cell r="AH6">
            <v>-790.78251293280459</v>
          </cell>
          <cell r="AI6">
            <v>-284.50711999999999</v>
          </cell>
          <cell r="AJ6">
            <v>-691.35270300000025</v>
          </cell>
          <cell r="AK6">
            <v>-365.12059999999951</v>
          </cell>
          <cell r="AL6">
            <v>-142.19319999999971</v>
          </cell>
          <cell r="AM6">
            <v>-1483.173622999997</v>
          </cell>
          <cell r="AN6">
            <v>-3119.1132356658786</v>
          </cell>
          <cell r="AO6">
            <v>-4422.7923318088333</v>
          </cell>
          <cell r="AP6">
            <v>-4581.7563565312812</v>
          </cell>
          <cell r="AQ6">
            <v>-6908.233072595719</v>
          </cell>
          <cell r="AR6">
            <v>-7882.8903497072452</v>
          </cell>
          <cell r="AS6">
            <v>-9137.4223165277072</v>
          </cell>
          <cell r="AT6">
            <v>-10191.551803354865</v>
          </cell>
        </row>
        <row r="9">
          <cell r="B9">
            <v>10564</v>
          </cell>
          <cell r="C9">
            <v>10195</v>
          </cell>
          <cell r="D9">
            <v>13054</v>
          </cell>
          <cell r="E9">
            <v>17617</v>
          </cell>
          <cell r="F9">
            <v>15156</v>
          </cell>
          <cell r="G9">
            <v>13988</v>
          </cell>
          <cell r="H9">
            <v>14586</v>
          </cell>
          <cell r="I9">
            <v>15905</v>
          </cell>
          <cell r="J9">
            <v>4395</v>
          </cell>
          <cell r="K9">
            <v>5065</v>
          </cell>
          <cell r="L9">
            <v>4585</v>
          </cell>
          <cell r="M9">
            <v>4797</v>
          </cell>
          <cell r="N9">
            <v>18842</v>
          </cell>
          <cell r="O9">
            <v>4847</v>
          </cell>
          <cell r="P9">
            <v>5551</v>
          </cell>
          <cell r="Q9">
            <v>5924</v>
          </cell>
          <cell r="R9">
            <v>7078</v>
          </cell>
          <cell r="S9">
            <v>23400</v>
          </cell>
          <cell r="T9">
            <v>5696</v>
          </cell>
          <cell r="U9">
            <v>5820</v>
          </cell>
          <cell r="V9">
            <v>5997</v>
          </cell>
          <cell r="W9">
            <v>5932</v>
          </cell>
          <cell r="X9">
            <v>23445</v>
          </cell>
          <cell r="Y9">
            <v>4455.0976000000001</v>
          </cell>
          <cell r="Z9">
            <v>4702.9871200000007</v>
          </cell>
          <cell r="AA9">
            <v>4948.6144240000003</v>
          </cell>
          <cell r="AB9">
            <v>5900.9577600000002</v>
          </cell>
          <cell r="AC9">
            <v>20007.656904000003</v>
          </cell>
          <cell r="AD9">
            <v>4477.5828799999999</v>
          </cell>
          <cell r="AE9">
            <v>4341.9072969999997</v>
          </cell>
          <cell r="AF9">
            <v>4406.0554120000006</v>
          </cell>
          <cell r="AG9">
            <v>4200.0706640000008</v>
          </cell>
          <cell r="AH9">
            <v>17425.616253</v>
          </cell>
          <cell r="AI9">
            <v>4528.5828799999999</v>
          </cell>
          <cell r="AJ9">
            <v>4396.9072969999997</v>
          </cell>
          <cell r="AK9">
            <v>4296.1994000000004</v>
          </cell>
          <cell r="AL9">
            <v>4189.8068000000003</v>
          </cell>
          <cell r="AM9">
            <v>17411.496377000003</v>
          </cell>
          <cell r="AN9">
            <v>15628.692369</v>
          </cell>
          <cell r="AO9">
            <v>15312.054368999999</v>
          </cell>
          <cell r="AP9">
            <v>17040.937447743341</v>
          </cell>
          <cell r="AQ9">
            <v>19913.26766326799</v>
          </cell>
          <cell r="AR9">
            <v>21501.884945067617</v>
          </cell>
          <cell r="AS9">
            <v>23039.872295464811</v>
          </cell>
          <cell r="AT9">
            <v>24262.637114675206</v>
          </cell>
        </row>
        <row r="10">
          <cell r="C10">
            <v>-3.4929950776221075E-2</v>
          </cell>
          <cell r="D10">
            <v>0.28043158410985769</v>
          </cell>
          <cell r="E10">
            <v>0.34954803125478784</v>
          </cell>
          <cell r="F10">
            <v>-0.13969461315774534</v>
          </cell>
          <cell r="G10">
            <v>-7.7065188704143583E-2</v>
          </cell>
          <cell r="H10">
            <v>4.2750929368029711E-2</v>
          </cell>
          <cell r="I10">
            <v>9.0429178664472865E-2</v>
          </cell>
          <cell r="N10">
            <v>0.18465891229173215</v>
          </cell>
          <cell r="O10">
            <v>0.10284414106939699</v>
          </cell>
          <cell r="P10">
            <v>9.5952615992102697E-2</v>
          </cell>
          <cell r="Q10">
            <v>0.29203925845147216</v>
          </cell>
          <cell r="R10">
            <v>0.475505524286012</v>
          </cell>
          <cell r="S10">
            <v>0.24190637936524784</v>
          </cell>
          <cell r="T10">
            <v>0.17515989271714472</v>
          </cell>
          <cell r="U10">
            <v>4.8459736984327151E-2</v>
          </cell>
          <cell r="V10">
            <v>1.232275489534107E-2</v>
          </cell>
          <cell r="W10">
            <v>-0.16191014410850524</v>
          </cell>
          <cell r="X10">
            <v>1.9230769230769162E-3</v>
          </cell>
          <cell r="Y10">
            <v>-0.21605510990374466</v>
          </cell>
          <cell r="Z10">
            <v>-0.19051154352220634</v>
          </cell>
          <cell r="AA10">
            <v>-0.17321940632251376</v>
          </cell>
          <cell r="AB10">
            <v>-1.8277413065105885E-2</v>
          </cell>
          <cell r="AC10">
            <v>-0.14821055499609026</v>
          </cell>
          <cell r="AD10">
            <v>-0.21390750000000003</v>
          </cell>
          <cell r="AE10">
            <v>-0.25396781838487981</v>
          </cell>
          <cell r="AF10">
            <v>-0.26529007637151902</v>
          </cell>
          <cell r="AG10">
            <v>-0.29196381254214421</v>
          </cell>
          <cell r="AH10">
            <v>-0.25674488150991681</v>
          </cell>
          <cell r="AI10">
            <v>-0.20495384831460672</v>
          </cell>
          <cell r="AJ10">
            <v>-2.9076553634809543E-2</v>
          </cell>
          <cell r="AK10">
            <v>-2.2904257514983817E-2</v>
          </cell>
          <cell r="AL10">
            <v>-2.4764353349148616E-2</v>
          </cell>
          <cell r="AM10">
            <v>-0.25734713683088062</v>
          </cell>
          <cell r="AN10">
            <v>-0.10311967496074292</v>
          </cell>
          <cell r="AO10">
            <v>-0.12129051009235492</v>
          </cell>
          <cell r="AP10">
            <v>0.11290993599418964</v>
          </cell>
          <cell r="AQ10">
            <v>0.16855470682483031</v>
          </cell>
          <cell r="AR10">
            <v>7.9776825615114344E-2</v>
          </cell>
          <cell r="AS10">
            <v>7.1528024372114363E-2</v>
          </cell>
          <cell r="AT10">
            <v>5.3071683884770682E-2</v>
          </cell>
        </row>
        <row r="12">
          <cell r="B12">
            <v>9054</v>
          </cell>
          <cell r="C12">
            <v>8136</v>
          </cell>
          <cell r="D12">
            <v>10001</v>
          </cell>
          <cell r="E12">
            <v>14085</v>
          </cell>
          <cell r="F12">
            <v>12307</v>
          </cell>
          <cell r="G12">
            <v>11014</v>
          </cell>
          <cell r="H12">
            <v>10855</v>
          </cell>
          <cell r="I12">
            <v>11351</v>
          </cell>
          <cell r="J12">
            <v>3054</v>
          </cell>
          <cell r="K12">
            <v>3671</v>
          </cell>
          <cell r="L12">
            <v>3306</v>
          </cell>
          <cell r="M12">
            <v>3599</v>
          </cell>
          <cell r="N12">
            <v>13630</v>
          </cell>
          <cell r="O12">
            <v>3733</v>
          </cell>
          <cell r="P12">
            <v>4341</v>
          </cell>
          <cell r="Q12">
            <v>4669</v>
          </cell>
          <cell r="R12">
            <v>5642</v>
          </cell>
          <cell r="S12">
            <v>18385</v>
          </cell>
          <cell r="T12">
            <v>4480</v>
          </cell>
          <cell r="U12">
            <v>4373</v>
          </cell>
          <cell r="V12">
            <v>4651</v>
          </cell>
          <cell r="W12">
            <v>4537</v>
          </cell>
          <cell r="X12">
            <v>18041</v>
          </cell>
          <cell r="Y12">
            <v>3137.0976000000001</v>
          </cell>
          <cell r="Z12">
            <v>3324.9871200000007</v>
          </cell>
          <cell r="AA12">
            <v>3557.6144240000003</v>
          </cell>
          <cell r="AB12">
            <v>4348.9577600000002</v>
          </cell>
          <cell r="AC12">
            <v>14368.656904000001</v>
          </cell>
          <cell r="AD12">
            <v>3180.5828800000004</v>
          </cell>
          <cell r="AE12">
            <v>3032.9072970000002</v>
          </cell>
          <cell r="AF12">
            <v>2947.0554120000006</v>
          </cell>
          <cell r="AG12">
            <v>2682.0706640000003</v>
          </cell>
          <cell r="AH12">
            <v>11842.616253000002</v>
          </cell>
          <cell r="AI12">
            <v>3234.5828800000004</v>
          </cell>
          <cell r="AJ12">
            <v>3087.9072970000002</v>
          </cell>
          <cell r="AK12">
            <v>3032.1994000000004</v>
          </cell>
          <cell r="AL12">
            <v>2764.8068000000003</v>
          </cell>
          <cell r="AM12">
            <v>12119.496377000001</v>
          </cell>
          <cell r="AN12">
            <v>9508.494369</v>
          </cell>
          <cell r="AO12">
            <v>10020.054368999999</v>
          </cell>
          <cell r="AP12">
            <v>11643.097447743341</v>
          </cell>
          <cell r="AQ12">
            <v>14191.55726326799</v>
          </cell>
          <cell r="AR12">
            <v>15436.871921067617</v>
          </cell>
          <cell r="AS12">
            <v>16610.958490024812</v>
          </cell>
          <cell r="AT12">
            <v>17447.988480908807</v>
          </cell>
        </row>
        <row r="13">
          <cell r="C13">
            <v>-0.10139165009940354</v>
          </cell>
          <cell r="D13">
            <v>0.22922812192723696</v>
          </cell>
          <cell r="E13">
            <v>0.40835916408359174</v>
          </cell>
          <cell r="F13">
            <v>-0.12623358182463618</v>
          </cell>
          <cell r="G13">
            <v>-0.10506215974648569</v>
          </cell>
          <cell r="H13">
            <v>-1.4436172144543291E-2</v>
          </cell>
          <cell r="I13">
            <v>4.5693228926761753E-2</v>
          </cell>
          <cell r="N13">
            <v>0.20077526209144558</v>
          </cell>
          <cell r="O13">
            <v>0.22233136869679115</v>
          </cell>
          <cell r="P13">
            <v>0.18251157722691369</v>
          </cell>
          <cell r="Q13">
            <v>0.41228070175438591</v>
          </cell>
          <cell r="R13">
            <v>0.56765768268963601</v>
          </cell>
          <cell r="S13">
            <v>0.34886280264123259</v>
          </cell>
          <cell r="T13">
            <v>0.20010715242432364</v>
          </cell>
          <cell r="U13">
            <v>7.3715733701911201E-3</v>
          </cell>
          <cell r="V13">
            <v>-3.8552152495181513E-3</v>
          </cell>
          <cell r="W13">
            <v>-0.19585253456221197</v>
          </cell>
          <cell r="X13">
            <v>-1.8710905629589325E-2</v>
          </cell>
          <cell r="Y13">
            <v>-0.2995864504822624</v>
          </cell>
          <cell r="Z13">
            <v>-0.24032002105284489</v>
          </cell>
          <cell r="AA13">
            <v>-0.23564525916755252</v>
          </cell>
          <cell r="AB13">
            <v>-5.4331815552685181E-2</v>
          </cell>
          <cell r="AC13">
            <v>-0.20654478235848439</v>
          </cell>
          <cell r="AD13">
            <v>-0.29004846428571418</v>
          </cell>
          <cell r="AE13">
            <v>-0.30644699359707295</v>
          </cell>
          <cell r="AF13">
            <v>-0.36636090905181673</v>
          </cell>
          <cell r="AG13">
            <v>-0.40884490544412599</v>
          </cell>
          <cell r="AH13">
            <v>-0.34357207178094329</v>
          </cell>
          <cell r="AI13">
            <v>-0.27799489285714274</v>
          </cell>
          <cell r="AJ13">
            <v>-4.5346058036392023E-2</v>
          </cell>
          <cell r="AK13">
            <v>-1.8040663673459911E-2</v>
          </cell>
          <cell r="AL13">
            <v>-8.8184372043606407E-2</v>
          </cell>
          <cell r="AM13">
            <v>-0.32822480034366164</v>
          </cell>
          <cell r="AN13">
            <v>-0.19709512105559579</v>
          </cell>
          <cell r="AO13">
            <v>-0.15389858499706988</v>
          </cell>
          <cell r="AP13">
            <v>0.1619794682716198</v>
          </cell>
          <cell r="AQ13">
            <v>0.21888160147784297</v>
          </cell>
          <cell r="AR13">
            <v>8.775038811440905E-2</v>
          </cell>
          <cell r="AS13">
            <v>7.6057285113239059E-2</v>
          </cell>
          <cell r="AT13">
            <v>5.039022831744755E-2</v>
          </cell>
        </row>
        <row r="15">
          <cell r="B15">
            <v>9054</v>
          </cell>
          <cell r="C15">
            <v>8136</v>
          </cell>
          <cell r="D15">
            <v>10001</v>
          </cell>
          <cell r="E15">
            <v>14085</v>
          </cell>
          <cell r="F15">
            <v>12307</v>
          </cell>
          <cell r="G15">
            <v>11014</v>
          </cell>
          <cell r="H15">
            <v>10855</v>
          </cell>
          <cell r="I15">
            <v>11351</v>
          </cell>
          <cell r="J15">
            <v>3033</v>
          </cell>
          <cell r="K15">
            <v>3638</v>
          </cell>
          <cell r="L15">
            <v>3276</v>
          </cell>
          <cell r="M15">
            <v>3570</v>
          </cell>
          <cell r="N15">
            <v>13517</v>
          </cell>
          <cell r="O15">
            <v>3707</v>
          </cell>
          <cell r="P15">
            <v>4295</v>
          </cell>
          <cell r="Q15">
            <v>4640</v>
          </cell>
          <cell r="R15">
            <v>5603</v>
          </cell>
          <cell r="S15">
            <v>18245</v>
          </cell>
          <cell r="T15">
            <v>4455</v>
          </cell>
          <cell r="U15">
            <v>4352</v>
          </cell>
          <cell r="V15">
            <v>4621</v>
          </cell>
          <cell r="W15">
            <v>4510</v>
          </cell>
          <cell r="X15">
            <v>17938</v>
          </cell>
          <cell r="Y15">
            <v>3201.12</v>
          </cell>
          <cell r="Z15">
            <v>3392.8440000000005</v>
          </cell>
          <cell r="AA15">
            <v>3630.2188000000001</v>
          </cell>
          <cell r="AB15">
            <v>4437.7120000000004</v>
          </cell>
          <cell r="AC15">
            <v>14661.894800000002</v>
          </cell>
          <cell r="AD15">
            <v>3209.5828800000004</v>
          </cell>
          <cell r="AE15">
            <v>3067.9072970000002</v>
          </cell>
          <cell r="AF15">
            <v>3007.1994000000004</v>
          </cell>
          <cell r="AG15">
            <v>2736.8068000000003</v>
          </cell>
          <cell r="AH15">
            <v>12021.496377000001</v>
          </cell>
          <cell r="AI15">
            <v>3209.5828800000004</v>
          </cell>
          <cell r="AJ15">
            <v>3067.9072970000002</v>
          </cell>
          <cell r="AK15">
            <v>3007.1994000000004</v>
          </cell>
          <cell r="AL15">
            <v>2736.8068000000003</v>
          </cell>
          <cell r="AM15">
            <v>12021.496377000001</v>
          </cell>
          <cell r="AN15">
            <v>9334.0840499999995</v>
          </cell>
          <cell r="AO15">
            <v>9856.0840499999995</v>
          </cell>
          <cell r="AP15">
            <v>11488.982011302729</v>
          </cell>
          <cell r="AQ15">
            <v>13300.934758436724</v>
          </cell>
          <cell r="AR15">
            <v>14055.654562313895</v>
          </cell>
          <cell r="AS15">
            <v>14845.620908188585</v>
          </cell>
          <cell r="AT15">
            <v>15679.248449906947</v>
          </cell>
        </row>
        <row r="16">
          <cell r="C16">
            <v>-0.10139165009940354</v>
          </cell>
          <cell r="D16">
            <v>0.22922812192723696</v>
          </cell>
          <cell r="E16">
            <v>0.40835916408359174</v>
          </cell>
          <cell r="F16">
            <v>-0.12623358182463618</v>
          </cell>
          <cell r="G16">
            <v>-0.10506215974648569</v>
          </cell>
          <cell r="H16">
            <v>-1.4436172144543291E-2</v>
          </cell>
          <cell r="I16">
            <v>4.5693228926761753E-2</v>
          </cell>
          <cell r="N16">
            <v>0.19082019205356349</v>
          </cell>
          <cell r="O16">
            <v>0.22222222222222232</v>
          </cell>
          <cell r="P16">
            <v>0.18059373282023095</v>
          </cell>
          <cell r="Q16">
            <v>0.41636141636141644</v>
          </cell>
          <cell r="R16">
            <v>0.56946778711484591</v>
          </cell>
          <cell r="S16">
            <v>0.3497817563068728</v>
          </cell>
          <cell r="T16">
            <v>0.20178041543026715</v>
          </cell>
          <cell r="U16">
            <v>1.3271245634458584E-2</v>
          </cell>
          <cell r="V16">
            <v>-4.0948275862069394E-3</v>
          </cell>
          <cell r="W16">
            <v>-0.19507406746385869</v>
          </cell>
          <cell r="X16">
            <v>-1.6826527815839931E-2</v>
          </cell>
          <cell r="Y16">
            <v>-0.28128062020449607</v>
          </cell>
          <cell r="Z16">
            <v>-0.22107908749986893</v>
          </cell>
          <cell r="AA16">
            <v>-0.21515608689607735</v>
          </cell>
          <cell r="AB16">
            <v>-2.4211160512069396E-2</v>
          </cell>
          <cell r="AC16">
            <v>-0.18467891433447037</v>
          </cell>
          <cell r="AD16">
            <v>-0.27955490909090897</v>
          </cell>
          <cell r="AE16">
            <v>-0.29505806594669115</v>
          </cell>
          <cell r="AF16">
            <v>-0.34923189785760644</v>
          </cell>
          <cell r="AG16">
            <v>-0.39316922394678488</v>
          </cell>
          <cell r="AH16">
            <v>-0.32983072934552338</v>
          </cell>
          <cell r="AI16">
            <v>-0.27955490909090897</v>
          </cell>
          <cell r="AJ16">
            <v>-4.4141431549510335E-2</v>
          </cell>
          <cell r="AK16">
            <v>-1.9788048048050233E-2</v>
          </cell>
          <cell r="AL16">
            <v>-8.9915088437434565E-2</v>
          </cell>
          <cell r="AM16">
            <v>-0.32983072934552338</v>
          </cell>
          <cell r="AN16">
            <v>-0.22355056664506967</v>
          </cell>
          <cell r="AO16">
            <v>-0.18012835167034225</v>
          </cell>
          <cell r="AP16">
            <v>0.16567411083540118</v>
          </cell>
          <cell r="AQ16">
            <v>0.15771221030300309</v>
          </cell>
          <cell r="AR16">
            <v>5.6741861950601269E-2</v>
          </cell>
          <cell r="AS16">
            <v>5.6202743342366412E-2</v>
          </cell>
          <cell r="AT16">
            <v>5.6153093688290801E-2</v>
          </cell>
        </row>
        <row r="18">
          <cell r="B18">
            <v>16.32</v>
          </cell>
          <cell r="C18">
            <v>13.51</v>
          </cell>
          <cell r="D18">
            <v>16.87</v>
          </cell>
          <cell r="E18">
            <v>20.52</v>
          </cell>
          <cell r="F18">
            <v>15.92</v>
          </cell>
          <cell r="G18">
            <v>14.91</v>
          </cell>
          <cell r="H18">
            <v>13.34</v>
          </cell>
          <cell r="I18">
            <v>13.324999999999999</v>
          </cell>
          <cell r="J18">
            <v>14.18</v>
          </cell>
          <cell r="K18">
            <v>16.41</v>
          </cell>
          <cell r="L18">
            <v>14.13</v>
          </cell>
          <cell r="M18">
            <v>14.64</v>
          </cell>
          <cell r="N18">
            <v>14.8475</v>
          </cell>
          <cell r="O18">
            <v>16.29</v>
          </cell>
          <cell r="P18">
            <v>17.46</v>
          </cell>
          <cell r="Q18">
            <v>18.22</v>
          </cell>
          <cell r="R18">
            <v>21.24</v>
          </cell>
          <cell r="S18">
            <v>18.36</v>
          </cell>
          <cell r="T18">
            <v>17.72</v>
          </cell>
          <cell r="U18">
            <v>15.663</v>
          </cell>
          <cell r="V18">
            <v>16.27</v>
          </cell>
          <cell r="W18">
            <v>15.733176405427859</v>
          </cell>
          <cell r="X18">
            <v>16.308610946691381</v>
          </cell>
          <cell r="Y18">
            <v>11.7</v>
          </cell>
          <cell r="Z18">
            <v>12</v>
          </cell>
          <cell r="AA18">
            <v>12.7</v>
          </cell>
          <cell r="AB18">
            <v>15.5</v>
          </cell>
          <cell r="AC18">
            <v>12.975</v>
          </cell>
          <cell r="AD18">
            <v>11.34</v>
          </cell>
          <cell r="AE18">
            <v>11.095000000000001</v>
          </cell>
          <cell r="AF18">
            <v>10.77</v>
          </cell>
          <cell r="AG18">
            <v>9.1</v>
          </cell>
          <cell r="AH18">
            <v>10.57625</v>
          </cell>
          <cell r="AI18">
            <v>11.34</v>
          </cell>
          <cell r="AJ18">
            <v>11.095000000000001</v>
          </cell>
          <cell r="AK18">
            <v>10.77</v>
          </cell>
          <cell r="AL18">
            <v>9.1</v>
          </cell>
          <cell r="AM18">
            <v>10.57625</v>
          </cell>
          <cell r="AN18">
            <v>9.01</v>
          </cell>
          <cell r="AO18">
            <v>9.01</v>
          </cell>
          <cell r="AP18">
            <v>10.211333333333332</v>
          </cell>
          <cell r="AQ18">
            <v>11.08</v>
          </cell>
          <cell r="AR18">
            <v>11.19</v>
          </cell>
          <cell r="AS18">
            <v>11.3</v>
          </cell>
          <cell r="AT18">
            <v>11.41</v>
          </cell>
        </row>
        <row r="19">
          <cell r="B19">
            <v>0.28503937007874036</v>
          </cell>
          <cell r="C19">
            <v>-0.17218137254901966</v>
          </cell>
          <cell r="D19">
            <v>0.24870466321243523</v>
          </cell>
          <cell r="E19">
            <v>0.21636040308239468</v>
          </cell>
          <cell r="F19">
            <v>-0.22417153996101358</v>
          </cell>
          <cell r="G19">
            <v>-6.3442211055276365E-2</v>
          </cell>
          <cell r="H19">
            <v>-0.10529845741113353</v>
          </cell>
          <cell r="I19">
            <v>-1.1244377811094886E-3</v>
          </cell>
          <cell r="J19">
            <v>6.4165103189493422E-2</v>
          </cell>
          <cell r="K19">
            <v>0.15726375176304663</v>
          </cell>
          <cell r="L19">
            <v>-0.13893967093235826</v>
          </cell>
          <cell r="M19">
            <v>3.6093418259023347E-2</v>
          </cell>
          <cell r="N19">
            <v>0.11425891181988757</v>
          </cell>
          <cell r="O19">
            <v>0.14880112834978831</v>
          </cell>
          <cell r="P19">
            <v>6.3985374771480918E-2</v>
          </cell>
          <cell r="Q19">
            <v>0.28945506015569689</v>
          </cell>
          <cell r="R19">
            <v>0.45081967213114749</v>
          </cell>
          <cell r="S19">
            <v>0.23657181343660549</v>
          </cell>
          <cell r="T19">
            <v>8.7783916513198168E-2</v>
          </cell>
          <cell r="U19">
            <v>-0.10292096219931279</v>
          </cell>
          <cell r="V19">
            <v>-0.10702524698133919</v>
          </cell>
          <cell r="W19">
            <v>-0.25926664757872597</v>
          </cell>
          <cell r="X19">
            <v>-0.11173142991877005</v>
          </cell>
          <cell r="Y19">
            <v>-0.33972911963882624</v>
          </cell>
          <cell r="Z19">
            <v>-0.23371647509578541</v>
          </cell>
          <cell r="AA19">
            <v>-0.22419059254734275</v>
          </cell>
          <cell r="AB19">
            <v>-2.515723270440251E-2</v>
          </cell>
          <cell r="AC19">
            <v>-0.20771042782975158</v>
          </cell>
          <cell r="AD19">
            <v>-0.36004514672686228</v>
          </cell>
          <cell r="AE19">
            <v>-0.29164272489306009</v>
          </cell>
          <cell r="AF19">
            <v>-0.33804548248309774</v>
          </cell>
          <cell r="AG19">
            <v>-0.42160440044004399</v>
          </cell>
          <cell r="AH19">
            <v>-0.35149289939094031</v>
          </cell>
          <cell r="AI19">
            <v>-0.36004514672686228</v>
          </cell>
          <cell r="AJ19">
            <v>-2.1604938271604923E-2</v>
          </cell>
          <cell r="AK19">
            <v>-2.9292474087426856E-2</v>
          </cell>
          <cell r="AL19">
            <v>-0.15506035283194053</v>
          </cell>
          <cell r="AM19">
            <v>-0.35149289939094031</v>
          </cell>
          <cell r="AN19">
            <v>-0.14809124216995628</v>
          </cell>
          <cell r="AO19">
            <v>-0.14809124216995628</v>
          </cell>
          <cell r="AP19">
            <v>0.1333333333333333</v>
          </cell>
          <cell r="AQ19">
            <v>8.5068877717568769E-2</v>
          </cell>
          <cell r="AR19">
            <v>9.9277978339349371E-3</v>
          </cell>
          <cell r="AS19">
            <v>9.8302055406613853E-3</v>
          </cell>
          <cell r="AT19">
            <v>9.7345132743362761E-3</v>
          </cell>
        </row>
        <row r="20">
          <cell r="B20">
            <v>1.5199435938759065</v>
          </cell>
          <cell r="C20">
            <v>1.6499193900003044</v>
          </cell>
          <cell r="D20">
            <v>1.6241849436870184</v>
          </cell>
          <cell r="E20">
            <v>1.8805575582792597</v>
          </cell>
          <cell r="F20">
            <v>2.117952777586563</v>
          </cell>
          <cell r="G20">
            <v>2.0238324926729327</v>
          </cell>
          <cell r="H20">
            <v>2.2293647696699592</v>
          </cell>
          <cell r="I20">
            <v>2.3338559202241127</v>
          </cell>
          <cell r="J20">
            <v>2.376586741889986</v>
          </cell>
          <cell r="K20">
            <v>2.43619877989165</v>
          </cell>
          <cell r="L20">
            <v>2.5200775408474105</v>
          </cell>
          <cell r="M20">
            <v>2.6505702066999284</v>
          </cell>
          <cell r="N20">
            <v>2.4942163133408837</v>
          </cell>
          <cell r="O20">
            <v>2.5462110360821226</v>
          </cell>
          <cell r="P20">
            <v>2.7321475775084019</v>
          </cell>
          <cell r="Q20">
            <v>2.7854006586169047</v>
          </cell>
          <cell r="R20">
            <v>2.8872922295914192</v>
          </cell>
          <cell r="S20">
            <v>2.7434565911600561</v>
          </cell>
          <cell r="T20">
            <v>2.8304</v>
          </cell>
          <cell r="U20">
            <v>3.1008</v>
          </cell>
          <cell r="V20">
            <v>3.1322000000000001</v>
          </cell>
          <cell r="W20">
            <v>3.14</v>
          </cell>
          <cell r="X20">
            <v>3.0508500000000005</v>
          </cell>
          <cell r="Y20">
            <v>3.04</v>
          </cell>
          <cell r="Z20">
            <v>3.1070000000000002</v>
          </cell>
          <cell r="AA20">
            <v>3.1070000000000002</v>
          </cell>
          <cell r="AB20">
            <v>3.1120000000000001</v>
          </cell>
          <cell r="AC20">
            <v>3.0915000000000004</v>
          </cell>
          <cell r="AD20">
            <v>3.1448</v>
          </cell>
          <cell r="AE20">
            <v>3.0386000000000002</v>
          </cell>
          <cell r="AF20">
            <v>3.0350000000000001</v>
          </cell>
          <cell r="AG20">
            <v>3.2690000000000001</v>
          </cell>
          <cell r="AH20">
            <v>3.1218500000000002</v>
          </cell>
          <cell r="AI20">
            <v>3.1448</v>
          </cell>
          <cell r="AJ20">
            <v>3.0386000000000002</v>
          </cell>
          <cell r="AK20">
            <v>3.0350000000000001</v>
          </cell>
          <cell r="AL20">
            <v>3.2690000000000001</v>
          </cell>
          <cell r="AM20">
            <v>3.1218500000000002</v>
          </cell>
          <cell r="AN20">
            <v>2.9969999999999999</v>
          </cell>
          <cell r="AO20">
            <v>2.9969999999999999</v>
          </cell>
          <cell r="AP20">
            <v>3.0825223325062039</v>
          </cell>
          <cell r="AQ20">
            <v>3.2888914392059556</v>
          </cell>
          <cell r="AR20">
            <v>3.4413442928039699</v>
          </cell>
          <cell r="AS20">
            <v>3.5993746898263024</v>
          </cell>
          <cell r="AT20">
            <v>3.7648418114143918</v>
          </cell>
        </row>
        <row r="21">
          <cell r="B21">
            <v>-1.0999999999999999E-2</v>
          </cell>
          <cell r="C21">
            <v>8.5513565534991454E-2</v>
          </cell>
          <cell r="D21">
            <v>-1.559739613295974E-2</v>
          </cell>
          <cell r="E21">
            <v>0.15784693460478505</v>
          </cell>
          <cell r="F21">
            <v>0.12623661438181322</v>
          </cell>
          <cell r="G21">
            <v>-4.4439274524751937E-2</v>
          </cell>
          <cell r="H21">
            <v>0.10155597251310766</v>
          </cell>
          <cell r="I21">
            <v>4.6870369522176825E-2</v>
          </cell>
          <cell r="N21">
            <v>6.8710493962871544E-2</v>
          </cell>
          <cell r="O21">
            <v>7.1373070968679508E-2</v>
          </cell>
          <cell r="P21">
            <v>0.12147974133289496</v>
          </cell>
          <cell r="Q21">
            <v>0.10528371189732355</v>
          </cell>
          <cell r="R21">
            <v>8.9309848233078748E-2</v>
          </cell>
          <cell r="S21">
            <v>9.9927290382175071E-2</v>
          </cell>
          <cell r="T21">
            <v>0.11161249397267614</v>
          </cell>
          <cell r="U21">
            <v>0.13493137249481713</v>
          </cell>
          <cell r="V21">
            <v>0.12450608866995072</v>
          </cell>
          <cell r="W21">
            <v>8.7524140375753179E-2</v>
          </cell>
          <cell r="X21">
            <v>0.11204602610824055</v>
          </cell>
          <cell r="Y21">
            <v>7.4053137365743371E-2</v>
          </cell>
          <cell r="Z21">
            <v>1.9994840041279716E-3</v>
          </cell>
          <cell r="AA21">
            <v>-8.0454632526658632E-3</v>
          </cell>
          <cell r="AB21">
            <v>-1.2063492063491998E-2</v>
          </cell>
          <cell r="AC21">
            <v>1.2494473283442664E-2</v>
          </cell>
          <cell r="AD21">
            <v>0.11107970604861506</v>
          </cell>
          <cell r="AE21">
            <v>-2.0059339525283715E-2</v>
          </cell>
          <cell r="AF21">
            <v>-3.1032501117425393E-2</v>
          </cell>
          <cell r="AG21">
            <v>4.1082802547770747E-2</v>
          </cell>
          <cell r="AH21">
            <v>2.3272202828719779E-2</v>
          </cell>
          <cell r="AI21">
            <v>0.11107970604861506</v>
          </cell>
          <cell r="AJ21">
            <v>-3.3770033070465444E-2</v>
          </cell>
          <cell r="AK21">
            <v>-1.1847561376949756E-3</v>
          </cell>
          <cell r="AL21">
            <v>7.7100494233937278E-2</v>
          </cell>
          <cell r="AM21">
            <v>2.3272202828719779E-2</v>
          </cell>
          <cell r="AN21">
            <v>-3.999231225074884E-2</v>
          </cell>
          <cell r="AO21">
            <v>-3.999231225074884E-2</v>
          </cell>
          <cell r="AP21">
            <v>2.8535980148883588E-2</v>
          </cell>
          <cell r="AQ21">
            <v>6.6948130277442619E-2</v>
          </cell>
          <cell r="AR21">
            <v>4.6353872244205618E-2</v>
          </cell>
          <cell r="AS21">
            <v>4.5921123716909706E-2</v>
          </cell>
          <cell r="AT21">
            <v>4.5971074380165344E-2</v>
          </cell>
        </row>
        <row r="23">
          <cell r="B23">
            <v>127</v>
          </cell>
          <cell r="C23">
            <v>135</v>
          </cell>
          <cell r="D23">
            <v>139</v>
          </cell>
          <cell r="E23">
            <v>174</v>
          </cell>
          <cell r="F23">
            <v>184</v>
          </cell>
          <cell r="G23">
            <v>195</v>
          </cell>
          <cell r="H23">
            <v>175</v>
          </cell>
          <cell r="I23">
            <v>187</v>
          </cell>
          <cell r="J23">
            <v>54</v>
          </cell>
          <cell r="K23">
            <v>58</v>
          </cell>
          <cell r="L23">
            <v>52</v>
          </cell>
          <cell r="M23">
            <v>58</v>
          </cell>
          <cell r="N23">
            <v>222</v>
          </cell>
          <cell r="O23">
            <v>63</v>
          </cell>
          <cell r="P23">
            <v>71</v>
          </cell>
          <cell r="Q23">
            <v>61</v>
          </cell>
          <cell r="R23">
            <v>79</v>
          </cell>
          <cell r="S23">
            <v>274</v>
          </cell>
          <cell r="T23">
            <v>60</v>
          </cell>
          <cell r="U23">
            <v>58</v>
          </cell>
          <cell r="V23">
            <v>66</v>
          </cell>
          <cell r="W23">
            <v>64</v>
          </cell>
          <cell r="X23">
            <v>248</v>
          </cell>
          <cell r="Y23">
            <v>64.022400000000005</v>
          </cell>
          <cell r="Z23">
            <v>67.856880000000018</v>
          </cell>
          <cell r="AA23">
            <v>72.604376000000002</v>
          </cell>
          <cell r="AB23">
            <v>88.75424000000001</v>
          </cell>
          <cell r="AC23">
            <v>293.23789600000003</v>
          </cell>
          <cell r="AD23">
            <v>55</v>
          </cell>
          <cell r="AE23">
            <v>54</v>
          </cell>
          <cell r="AF23">
            <v>60.143988000000007</v>
          </cell>
          <cell r="AG23">
            <v>54.736136000000009</v>
          </cell>
          <cell r="AH23">
            <v>223.88012400000002</v>
          </cell>
          <cell r="AI23">
            <v>55</v>
          </cell>
          <cell r="AJ23">
            <v>49</v>
          </cell>
          <cell r="AK23">
            <v>48</v>
          </cell>
          <cell r="AL23">
            <v>48</v>
          </cell>
          <cell r="AM23">
            <v>200</v>
          </cell>
          <cell r="AN23">
            <v>186.681681</v>
          </cell>
          <cell r="AO23">
            <v>197.121681</v>
          </cell>
          <cell r="AP23">
            <v>229.7796402260546</v>
          </cell>
          <cell r="AQ23">
            <v>266.0186951687345</v>
          </cell>
          <cell r="AR23">
            <v>281.11309124627792</v>
          </cell>
          <cell r="AS23">
            <v>296.91241816377169</v>
          </cell>
          <cell r="AT23">
            <v>313.58496899813895</v>
          </cell>
        </row>
        <row r="25">
          <cell r="J25">
            <v>21</v>
          </cell>
          <cell r="K25">
            <v>33</v>
          </cell>
          <cell r="L25">
            <v>30</v>
          </cell>
          <cell r="M25">
            <v>29</v>
          </cell>
          <cell r="N25">
            <v>113</v>
          </cell>
          <cell r="O25">
            <v>26</v>
          </cell>
          <cell r="P25">
            <v>46</v>
          </cell>
          <cell r="Q25">
            <v>29</v>
          </cell>
          <cell r="R25">
            <v>39</v>
          </cell>
          <cell r="S25">
            <v>140</v>
          </cell>
          <cell r="T25">
            <v>25</v>
          </cell>
          <cell r="U25">
            <v>21</v>
          </cell>
          <cell r="V25">
            <v>30</v>
          </cell>
          <cell r="W25">
            <v>27</v>
          </cell>
          <cell r="X25">
            <v>103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26</v>
          </cell>
          <cell r="AE25">
            <v>19</v>
          </cell>
          <cell r="AF25">
            <v>0</v>
          </cell>
          <cell r="AG25">
            <v>0</v>
          </cell>
          <cell r="AH25">
            <v>45</v>
          </cell>
          <cell r="AI25">
            <v>25</v>
          </cell>
          <cell r="AJ25">
            <v>20</v>
          </cell>
          <cell r="AK25">
            <v>25</v>
          </cell>
          <cell r="AL25">
            <v>28</v>
          </cell>
          <cell r="AM25">
            <v>98</v>
          </cell>
          <cell r="AN25">
            <v>361.09199999999998</v>
          </cell>
          <cell r="AO25">
            <v>361.09199999999998</v>
          </cell>
          <cell r="AP25">
            <v>383.89507666666663</v>
          </cell>
          <cell r="AQ25">
            <v>1156.6411999999998</v>
          </cell>
          <cell r="AR25">
            <v>1662.3304499999997</v>
          </cell>
          <cell r="AS25">
            <v>2062.25</v>
          </cell>
          <cell r="AT25">
            <v>2082.3249999999998</v>
          </cell>
        </row>
        <row r="26">
          <cell r="AP26">
            <v>6.3150323647897633E-2</v>
          </cell>
          <cell r="AQ26">
            <v>2.0129096992934432</v>
          </cell>
          <cell r="AR26">
            <v>0.43720494307136915</v>
          </cell>
          <cell r="AS26">
            <v>0.24057764808435067</v>
          </cell>
          <cell r="AT26">
            <v>9.7345132743362761E-3</v>
          </cell>
        </row>
        <row r="28">
          <cell r="AC28">
            <v>-0.20771042782975158</v>
          </cell>
          <cell r="AH28">
            <v>-0.35149289939094031</v>
          </cell>
          <cell r="AN28">
            <v>-0.14809124216995628</v>
          </cell>
          <cell r="AO28">
            <v>-0.14809124216995628</v>
          </cell>
          <cell r="AP28">
            <v>0.1333333333333333</v>
          </cell>
          <cell r="AQ28">
            <v>8.5068877717568769E-2</v>
          </cell>
          <cell r="AR28">
            <v>9.9277978339349371E-3</v>
          </cell>
          <cell r="AS28">
            <v>9.8302055406613853E-3</v>
          </cell>
          <cell r="AT28">
            <v>9.7345132743362761E-3</v>
          </cell>
        </row>
        <row r="29">
          <cell r="AQ29">
            <v>1.7766990291262132</v>
          </cell>
          <cell r="AR29">
            <v>0.42307692307692335</v>
          </cell>
          <cell r="AS29">
            <v>0.22850122850122867</v>
          </cell>
          <cell r="AT29">
            <v>0</v>
          </cell>
        </row>
        <row r="31">
          <cell r="B31">
            <v>1510</v>
          </cell>
          <cell r="C31">
            <v>2059</v>
          </cell>
          <cell r="D31">
            <v>3053</v>
          </cell>
          <cell r="E31">
            <v>3532</v>
          </cell>
          <cell r="F31">
            <v>2849</v>
          </cell>
          <cell r="G31">
            <v>2974</v>
          </cell>
          <cell r="H31">
            <v>3731</v>
          </cell>
          <cell r="I31">
            <v>4554</v>
          </cell>
          <cell r="J31">
            <v>1341</v>
          </cell>
          <cell r="K31">
            <v>1394</v>
          </cell>
          <cell r="L31">
            <v>1279</v>
          </cell>
          <cell r="M31">
            <v>1198</v>
          </cell>
          <cell r="N31">
            <v>5212</v>
          </cell>
          <cell r="O31">
            <v>1114</v>
          </cell>
          <cell r="P31">
            <v>1210</v>
          </cell>
          <cell r="Q31">
            <v>1255</v>
          </cell>
          <cell r="R31">
            <v>1436</v>
          </cell>
          <cell r="S31">
            <v>5015</v>
          </cell>
          <cell r="T31">
            <v>1216</v>
          </cell>
          <cell r="U31">
            <v>1447</v>
          </cell>
          <cell r="V31">
            <v>1346</v>
          </cell>
          <cell r="W31">
            <v>1395</v>
          </cell>
          <cell r="X31">
            <v>5404</v>
          </cell>
          <cell r="Y31">
            <v>1318</v>
          </cell>
          <cell r="Z31">
            <v>1378</v>
          </cell>
          <cell r="AA31">
            <v>1391</v>
          </cell>
          <cell r="AB31">
            <v>1552</v>
          </cell>
          <cell r="AC31">
            <v>5639</v>
          </cell>
          <cell r="AD31">
            <v>1297</v>
          </cell>
          <cell r="AE31">
            <v>1309</v>
          </cell>
          <cell r="AF31">
            <v>1459</v>
          </cell>
          <cell r="AG31">
            <v>1518</v>
          </cell>
          <cell r="AH31">
            <v>5583</v>
          </cell>
          <cell r="AI31">
            <v>1294</v>
          </cell>
          <cell r="AJ31">
            <v>1309</v>
          </cell>
          <cell r="AK31">
            <v>1264</v>
          </cell>
          <cell r="AL31">
            <v>1425</v>
          </cell>
          <cell r="AM31">
            <v>5292</v>
          </cell>
          <cell r="AN31">
            <v>6120.1980000000003</v>
          </cell>
          <cell r="AO31">
            <v>5292</v>
          </cell>
          <cell r="AP31">
            <v>5397.84</v>
          </cell>
          <cell r="AQ31">
            <v>5721.7104000000008</v>
          </cell>
          <cell r="AR31">
            <v>6065.0130240000008</v>
          </cell>
          <cell r="AS31">
            <v>6428.9138054400009</v>
          </cell>
          <cell r="AT31">
            <v>6814.648633766401</v>
          </cell>
        </row>
        <row r="32">
          <cell r="C32">
            <v>0.36357615894039741</v>
          </cell>
          <cell r="D32">
            <v>0.48275862068965525</v>
          </cell>
          <cell r="E32">
            <v>0.15689485751719623</v>
          </cell>
          <cell r="F32">
            <v>-0.19337485843714608</v>
          </cell>
          <cell r="G32">
            <v>4.3875043875043929E-2</v>
          </cell>
          <cell r="H32">
            <v>0.25453934095494279</v>
          </cell>
          <cell r="I32">
            <v>0.22058429375502553</v>
          </cell>
          <cell r="N32">
            <v>0.14448836187966618</v>
          </cell>
          <cell r="O32">
            <v>-0.16927665920954515</v>
          </cell>
          <cell r="P32">
            <v>-0.13199426111908175</v>
          </cell>
          <cell r="Q32">
            <v>-1.8764659890539437E-2</v>
          </cell>
          <cell r="R32">
            <v>0.19866444073455769</v>
          </cell>
          <cell r="S32">
            <v>-3.7797390636991612E-2</v>
          </cell>
          <cell r="T32">
            <v>9.1561938958707456E-2</v>
          </cell>
          <cell r="U32">
            <v>0.1958677685950414</v>
          </cell>
          <cell r="V32">
            <v>7.2509960159362619E-2</v>
          </cell>
          <cell r="W32">
            <v>-2.8551532033426197E-2</v>
          </cell>
          <cell r="X32">
            <v>7.7567298105682969E-2</v>
          </cell>
          <cell r="Y32">
            <v>9.468438538205981E-2</v>
          </cell>
          <cell r="Z32">
            <v>-3.8381018841591064E-2</v>
          </cell>
          <cell r="AA32">
            <v>4.5078888054094657E-2</v>
          </cell>
          <cell r="AB32">
            <v>9.9150141643059575E-2</v>
          </cell>
          <cell r="AC32">
            <v>4.814126394052054E-2</v>
          </cell>
          <cell r="AD32">
            <v>6.6611842105263053E-2</v>
          </cell>
          <cell r="AE32">
            <v>-9.5369730476848602E-2</v>
          </cell>
          <cell r="AF32">
            <v>8.395245170876664E-2</v>
          </cell>
          <cell r="AG32">
            <v>8.8172043010752654E-2</v>
          </cell>
          <cell r="AH32">
            <v>3.3123612139156267E-2</v>
          </cell>
          <cell r="AI32">
            <v>6.414473684210531E-2</v>
          </cell>
          <cell r="AJ32">
            <v>1.1591962905718622E-2</v>
          </cell>
          <cell r="AK32">
            <v>-3.4377387318563768E-2</v>
          </cell>
          <cell r="AL32">
            <v>0.12737341772151889</v>
          </cell>
          <cell r="AM32">
            <v>-2.0725388601036232E-2</v>
          </cell>
          <cell r="AN32">
            <v>0.1565</v>
          </cell>
          <cell r="AO32">
            <v>0</v>
          </cell>
          <cell r="AP32">
            <v>0.02</v>
          </cell>
          <cell r="AQ32">
            <v>0.06</v>
          </cell>
          <cell r="AR32">
            <v>0.06</v>
          </cell>
          <cell r="AS32">
            <v>0.06</v>
          </cell>
          <cell r="AT32">
            <v>0.06</v>
          </cell>
        </row>
        <row r="34">
          <cell r="B34">
            <v>161</v>
          </cell>
          <cell r="C34">
            <v>155.80000000000001</v>
          </cell>
          <cell r="D34">
            <v>206</v>
          </cell>
          <cell r="E34">
            <v>241</v>
          </cell>
          <cell r="F34">
            <v>250</v>
          </cell>
          <cell r="G34">
            <v>280.5</v>
          </cell>
          <cell r="H34">
            <v>279.7</v>
          </cell>
          <cell r="I34">
            <v>235.60000000000002</v>
          </cell>
          <cell r="N34">
            <v>253.29999999999998</v>
          </cell>
          <cell r="S34">
            <v>279</v>
          </cell>
          <cell r="X34">
            <v>250.39999999999998</v>
          </cell>
          <cell r="AC34">
            <v>256.95632467532465</v>
          </cell>
          <cell r="AH34">
            <v>260.06477168007586</v>
          </cell>
          <cell r="AN34">
            <v>264.90072702982104</v>
          </cell>
          <cell r="AP34">
            <v>269.02683232472305</v>
          </cell>
          <cell r="AQ34">
            <v>273.86058238656443</v>
          </cell>
          <cell r="AR34">
            <v>279.2592830300344</v>
          </cell>
          <cell r="AS34">
            <v>284.64428010500058</v>
          </cell>
          <cell r="AT34">
            <v>290.13379672591594</v>
          </cell>
        </row>
        <row r="35">
          <cell r="C35">
            <v>-3.2298136645962705E-2</v>
          </cell>
          <cell r="D35">
            <v>0.3222079589216944</v>
          </cell>
          <cell r="E35">
            <v>0.16990291262135915</v>
          </cell>
          <cell r="F35">
            <v>3.7344398340249052E-2</v>
          </cell>
          <cell r="G35">
            <v>0.12200000000000011</v>
          </cell>
          <cell r="H35">
            <v>-2.8520499108735109E-3</v>
          </cell>
          <cell r="I35">
            <v>-0.15766893099749724</v>
          </cell>
          <cell r="N35">
            <v>7.5127334465195039E-2</v>
          </cell>
          <cell r="S35">
            <v>0.10146071851559424</v>
          </cell>
          <cell r="X35">
            <v>-0.1025089605734768</v>
          </cell>
          <cell r="AC35">
            <v>2.6183405252893976E-2</v>
          </cell>
          <cell r="AH35">
            <v>3.8597330990718381E-2</v>
          </cell>
          <cell r="AN35">
            <v>1.8595195798738251E-2</v>
          </cell>
          <cell r="AP35">
            <v>1.5576043679327078E-2</v>
          </cell>
          <cell r="AQ35">
            <v>1.7967538851317633E-2</v>
          </cell>
          <cell r="AR35">
            <v>1.9713317617390702E-2</v>
          </cell>
          <cell r="AS35">
            <v>1.9283144383017703E-2</v>
          </cell>
          <cell r="AT35">
            <v>1.9285532872434175E-2</v>
          </cell>
        </row>
        <row r="37">
          <cell r="B37">
            <v>123</v>
          </cell>
          <cell r="C37">
            <v>118</v>
          </cell>
          <cell r="D37">
            <v>172</v>
          </cell>
          <cell r="E37">
            <v>203</v>
          </cell>
          <cell r="F37">
            <v>220</v>
          </cell>
          <cell r="G37">
            <v>256.89999999999998</v>
          </cell>
          <cell r="H37">
            <v>233.7</v>
          </cell>
          <cell r="I37">
            <v>193.8</v>
          </cell>
          <cell r="N37">
            <v>230.9</v>
          </cell>
          <cell r="S37">
            <v>228</v>
          </cell>
          <cell r="X37">
            <v>219.2</v>
          </cell>
          <cell r="AC37">
            <v>229.29885714285714</v>
          </cell>
          <cell r="AH37">
            <v>231.27902184136272</v>
          </cell>
          <cell r="AN37">
            <v>235.99105444665062</v>
          </cell>
          <cell r="AP37">
            <v>240.7344746410283</v>
          </cell>
          <cell r="AQ37">
            <v>245.54916413384885</v>
          </cell>
          <cell r="AR37">
            <v>250.43607396906171</v>
          </cell>
          <cell r="AS37">
            <v>255.39616708456546</v>
          </cell>
          <cell r="AT37">
            <v>260.45449893750248</v>
          </cell>
        </row>
        <row r="38">
          <cell r="C38">
            <v>-4.065040650406504E-2</v>
          </cell>
          <cell r="D38">
            <v>0.45762711864406769</v>
          </cell>
          <cell r="E38">
            <v>0.18023255813953498</v>
          </cell>
          <cell r="F38">
            <v>8.3743842364532028E-2</v>
          </cell>
          <cell r="G38">
            <v>0.16772727272727272</v>
          </cell>
          <cell r="H38">
            <v>-9.0307512650836919E-2</v>
          </cell>
          <cell r="I38">
            <v>-0.1707317073170731</v>
          </cell>
          <cell r="N38">
            <v>0.19143446852425172</v>
          </cell>
          <cell r="S38">
            <v>-1.2559549588566532E-2</v>
          </cell>
          <cell r="X38">
            <v>-3.8596491228070184E-2</v>
          </cell>
          <cell r="AC38">
            <v>4.6071428571428541E-2</v>
          </cell>
          <cell r="AH38">
            <v>5.5105026648552657E-2</v>
          </cell>
          <cell r="AN38">
            <v>2.0373800303081335E-2</v>
          </cell>
          <cell r="AP38">
            <v>2.0100000000000007E-2</v>
          </cell>
          <cell r="AQ38">
            <v>2.0000000000000018E-2</v>
          </cell>
          <cell r="AR38">
            <v>1.990196078431361E-2</v>
          </cell>
          <cell r="AS38">
            <v>1.9805825242718456E-2</v>
          </cell>
          <cell r="AT38">
            <v>1.9805825242718456E-2</v>
          </cell>
        </row>
        <row r="40">
          <cell r="B40">
            <v>11.92</v>
          </cell>
          <cell r="C40">
            <v>11.990322580645161</v>
          </cell>
          <cell r="D40">
            <v>13.716455696202532</v>
          </cell>
          <cell r="E40">
            <v>14.5</v>
          </cell>
          <cell r="F40">
            <v>18.333333333333332</v>
          </cell>
          <cell r="G40">
            <v>25.689999999999998</v>
          </cell>
          <cell r="H40">
            <v>21.923076923076923</v>
          </cell>
          <cell r="I40">
            <v>18.095238095238095</v>
          </cell>
          <cell r="N40">
            <v>21.783018867924529</v>
          </cell>
          <cell r="S40">
            <v>24</v>
          </cell>
          <cell r="X40">
            <v>23.826086956521738</v>
          </cell>
          <cell r="AC40">
            <v>24.65</v>
          </cell>
          <cell r="AH40">
            <v>24.64610207175647</v>
          </cell>
          <cell r="AN40">
            <v>24.899244389718611</v>
          </cell>
          <cell r="AP40">
            <v>25.148236833615798</v>
          </cell>
          <cell r="AQ40">
            <v>25.397229277512984</v>
          </cell>
          <cell r="AR40">
            <v>25.646221721410171</v>
          </cell>
          <cell r="AS40">
            <v>25.895214165307358</v>
          </cell>
          <cell r="AT40">
            <v>26.146624011572477</v>
          </cell>
        </row>
        <row r="41">
          <cell r="B41">
            <v>-3.0303030303030276E-2</v>
          </cell>
          <cell r="C41">
            <v>5.8995453561376809E-3</v>
          </cell>
          <cell r="D41">
            <v>0.14396052349281274</v>
          </cell>
          <cell r="E41">
            <v>5.7124400147655852E-2</v>
          </cell>
          <cell r="F41">
            <v>0.26436781609195403</v>
          </cell>
          <cell r="G41">
            <v>0.40127272727272723</v>
          </cell>
          <cell r="H41">
            <v>-0.14662993682067238</v>
          </cell>
          <cell r="I41">
            <v>-0.17460317460317465</v>
          </cell>
          <cell r="N41">
            <v>0.20379841112214514</v>
          </cell>
          <cell r="S41">
            <v>0.10177566045907316</v>
          </cell>
          <cell r="X41">
            <v>-7.2463768115942351E-3</v>
          </cell>
          <cell r="AC41">
            <v>3.5714285714285809E-2</v>
          </cell>
          <cell r="AH41">
            <v>3.4416692792698544E-2</v>
          </cell>
          <cell r="AN41">
            <v>1.0271089408991463E-2</v>
          </cell>
          <cell r="AP41">
            <v>1.0000000000000009E-2</v>
          </cell>
          <cell r="AQ41">
            <v>9.9009900990099098E-3</v>
          </cell>
          <cell r="AR41">
            <v>9.8039215686274161E-3</v>
          </cell>
          <cell r="AS41">
            <v>9.7087378640776656E-3</v>
          </cell>
          <cell r="AT41">
            <v>9.7087378640776656E-3</v>
          </cell>
        </row>
        <row r="42">
          <cell r="B42">
            <v>6.97</v>
          </cell>
          <cell r="C42">
            <v>9.8412698412698418</v>
          </cell>
          <cell r="D42">
            <v>12.53968253968254</v>
          </cell>
          <cell r="E42">
            <v>14</v>
          </cell>
          <cell r="F42">
            <v>12</v>
          </cell>
          <cell r="G42">
            <v>10</v>
          </cell>
          <cell r="H42">
            <v>10.66</v>
          </cell>
          <cell r="I42">
            <v>10.71</v>
          </cell>
          <cell r="N42">
            <v>10.6</v>
          </cell>
          <cell r="S42">
            <v>9.5</v>
          </cell>
          <cell r="X42">
            <v>9.1999999999999993</v>
          </cell>
          <cell r="AC42">
            <v>9.2919999999999998</v>
          </cell>
          <cell r="AH42">
            <v>9.3839999999999986</v>
          </cell>
          <cell r="AN42">
            <v>9.4778399999999987</v>
          </cell>
          <cell r="AP42">
            <v>9.5726183999999996</v>
          </cell>
          <cell r="AQ42">
            <v>9.6683445839999997</v>
          </cell>
          <cell r="AR42">
            <v>9.7650280298399998</v>
          </cell>
          <cell r="AS42">
            <v>9.8626783101383992</v>
          </cell>
          <cell r="AT42">
            <v>9.9613050932397833</v>
          </cell>
        </row>
        <row r="43">
          <cell r="B43">
            <v>0.16595192978956819</v>
          </cell>
          <cell r="C43">
            <v>0.41194689257816952</v>
          </cell>
          <cell r="D43">
            <v>0.27419354838709675</v>
          </cell>
          <cell r="E43">
            <v>0.1164556962025316</v>
          </cell>
          <cell r="F43">
            <v>-0.1428571428571429</v>
          </cell>
          <cell r="G43">
            <v>-0.16666666666666663</v>
          </cell>
          <cell r="H43">
            <v>6.6000000000000059E-2</v>
          </cell>
          <cell r="I43">
            <v>4.6904315196998336E-3</v>
          </cell>
          <cell r="N43">
            <v>-1.0270774976657404E-2</v>
          </cell>
          <cell r="S43">
            <v>-0.10377358490566035</v>
          </cell>
          <cell r="X43">
            <v>-3.1578947368421151E-2</v>
          </cell>
          <cell r="AC43">
            <v>0.01</v>
          </cell>
          <cell r="AH43">
            <v>0.02</v>
          </cell>
          <cell r="AN43">
            <v>0.01</v>
          </cell>
          <cell r="AP43">
            <v>0.01</v>
          </cell>
          <cell r="AQ43">
            <v>0.01</v>
          </cell>
          <cell r="AR43">
            <v>0.01</v>
          </cell>
          <cell r="AS43">
            <v>0.01</v>
          </cell>
          <cell r="AT43">
            <v>0.01</v>
          </cell>
        </row>
        <row r="45">
          <cell r="B45">
            <v>27</v>
          </cell>
          <cell r="C45">
            <v>24</v>
          </cell>
          <cell r="D45">
            <v>23</v>
          </cell>
          <cell r="E45">
            <v>26</v>
          </cell>
          <cell r="F45">
            <v>14</v>
          </cell>
          <cell r="G45">
            <v>11.6</v>
          </cell>
          <cell r="H45">
            <v>34.9</v>
          </cell>
          <cell r="I45">
            <v>31.5</v>
          </cell>
          <cell r="N45">
            <v>10.7</v>
          </cell>
          <cell r="S45">
            <v>40</v>
          </cell>
          <cell r="X45">
            <v>17.100000000000001</v>
          </cell>
          <cell r="AC45">
            <v>12.824999999999999</v>
          </cell>
          <cell r="AH45">
            <v>14.346063743496986</v>
          </cell>
          <cell r="AN45">
            <v>13.009379253761955</v>
          </cell>
          <cell r="AP45">
            <v>12.044516959107941</v>
          </cell>
          <cell r="AQ45">
            <v>11.716030132950452</v>
          </cell>
          <cell r="AR45">
            <v>11.880273546029196</v>
          </cell>
          <cell r="AS45">
            <v>12.044516959107941</v>
          </cell>
          <cell r="AT45">
            <v>12.211031018450448</v>
          </cell>
        </row>
        <row r="46">
          <cell r="C46">
            <v>-0.11111111111111116</v>
          </cell>
          <cell r="D46">
            <v>-4.166666666666663E-2</v>
          </cell>
          <cell r="E46">
            <v>0.13043478260869557</v>
          </cell>
          <cell r="F46">
            <v>-0.46153846153846156</v>
          </cell>
          <cell r="G46">
            <v>-0.17142857142857149</v>
          </cell>
          <cell r="H46">
            <v>2.0086206896551726</v>
          </cell>
          <cell r="I46">
            <v>-9.7421203438395332E-2</v>
          </cell>
          <cell r="N46">
            <v>-0.66031746031746041</v>
          </cell>
          <cell r="S46">
            <v>2.7383177570093462</v>
          </cell>
          <cell r="X46">
            <v>-0.57250000000000001</v>
          </cell>
          <cell r="AC46">
            <v>-0.25</v>
          </cell>
          <cell r="AH46">
            <v>-0.16104890388906523</v>
          </cell>
          <cell r="AN46">
            <v>-9.3174302974984635E-2</v>
          </cell>
          <cell r="AP46">
            <v>-7.4166666666666825E-2</v>
          </cell>
          <cell r="AQ46">
            <v>-2.7272727272727226E-2</v>
          </cell>
          <cell r="AR46">
            <v>1.4018691588784993E-2</v>
          </cell>
          <cell r="AS46">
            <v>1.3824884792626779E-2</v>
          </cell>
          <cell r="AT46">
            <v>1.3824884792626779E-2</v>
          </cell>
        </row>
        <row r="48">
          <cell r="B48">
            <v>1.0718539102818578</v>
          </cell>
          <cell r="C48">
            <v>1.2244897959183672</v>
          </cell>
          <cell r="D48">
            <v>1.0454545454545454</v>
          </cell>
          <cell r="E48">
            <v>0.76470588235294112</v>
          </cell>
          <cell r="F48">
            <v>0.77777777777777779</v>
          </cell>
          <cell r="G48">
            <v>0.75324675324675316</v>
          </cell>
          <cell r="H48">
            <v>0.56290322580645158</v>
          </cell>
          <cell r="I48">
            <v>0.78749999999999998</v>
          </cell>
          <cell r="N48">
            <v>1.3374999999999999</v>
          </cell>
          <cell r="S48">
            <v>1.1111111111111112</v>
          </cell>
          <cell r="X48">
            <v>1.8586956521739133</v>
          </cell>
          <cell r="AC48">
            <v>1.394021739130435</v>
          </cell>
          <cell r="AH48">
            <v>1.3559606562851596</v>
          </cell>
          <cell r="AN48">
            <v>1.2055097718375365</v>
          </cell>
          <cell r="AP48">
            <v>1.1050506241844085</v>
          </cell>
          <cell r="AQ48">
            <v>1.0749128798884702</v>
          </cell>
          <cell r="AR48">
            <v>1.0899817520364394</v>
          </cell>
          <cell r="AS48">
            <v>1.1050506241844087</v>
          </cell>
          <cell r="AT48">
            <v>1.1203278217537784</v>
          </cell>
        </row>
        <row r="49">
          <cell r="B49">
            <v>-0.37209302325581395</v>
          </cell>
          <cell r="C49">
            <v>0.14240362811791374</v>
          </cell>
          <cell r="D49">
            <v>-0.14621212121212113</v>
          </cell>
          <cell r="E49">
            <v>-0.26854219948849112</v>
          </cell>
          <cell r="F49">
            <v>1.7094017094017255E-2</v>
          </cell>
          <cell r="G49">
            <v>-3.1539888682745931E-2</v>
          </cell>
          <cell r="H49">
            <v>-0.25269744160177976</v>
          </cell>
          <cell r="I49">
            <v>0.39899713467048725</v>
          </cell>
          <cell r="N49">
            <v>0.69841269841269837</v>
          </cell>
          <cell r="S49">
            <v>-0.19463087248322197</v>
          </cell>
          <cell r="X49">
            <v>0.33333333333332993</v>
          </cell>
          <cell r="AC49">
            <v>-0.25</v>
          </cell>
          <cell r="AH49">
            <v>-0.27047730772962186</v>
          </cell>
          <cell r="AN49">
            <v>-0.11095519899508299</v>
          </cell>
          <cell r="AP49">
            <v>-8.333333333333337E-2</v>
          </cell>
          <cell r="AQ49">
            <v>-2.7272727272727226E-2</v>
          </cell>
          <cell r="AR49">
            <v>1.4018691588784993E-2</v>
          </cell>
          <cell r="AS49">
            <v>1.3824884792626779E-2</v>
          </cell>
          <cell r="AT49">
            <v>1.3824884792626779E-2</v>
          </cell>
        </row>
        <row r="50">
          <cell r="B50">
            <v>12.595000000000001</v>
          </cell>
          <cell r="C50">
            <v>9.8000000000000007</v>
          </cell>
          <cell r="D50">
            <v>11</v>
          </cell>
          <cell r="E50">
            <v>17</v>
          </cell>
          <cell r="F50">
            <v>9</v>
          </cell>
          <cell r="G50">
            <v>7.7</v>
          </cell>
          <cell r="H50">
            <v>31</v>
          </cell>
          <cell r="I50">
            <v>20</v>
          </cell>
          <cell r="N50">
            <v>4</v>
          </cell>
          <cell r="S50">
            <v>18</v>
          </cell>
          <cell r="X50">
            <v>4.5999999999999996</v>
          </cell>
          <cell r="AC50">
            <v>4.5999999999999996</v>
          </cell>
          <cell r="AH50">
            <v>5.2899999999999991</v>
          </cell>
          <cell r="AN50">
            <v>5.3957999999999995</v>
          </cell>
          <cell r="AP50">
            <v>5.4497579999999992</v>
          </cell>
          <cell r="AQ50">
            <v>5.4497579999999992</v>
          </cell>
          <cell r="AR50">
            <v>5.4497579999999992</v>
          </cell>
          <cell r="AS50">
            <v>5.4497579999999992</v>
          </cell>
          <cell r="AT50">
            <v>5.4497579999999992</v>
          </cell>
        </row>
        <row r="51">
          <cell r="B51">
            <v>-0.34375</v>
          </cell>
          <cell r="C51">
            <v>-0.22191345772131799</v>
          </cell>
          <cell r="D51">
            <v>0.12244897959183665</v>
          </cell>
          <cell r="E51">
            <v>0.54545454545454541</v>
          </cell>
          <cell r="F51">
            <v>-0.47058823529411764</v>
          </cell>
          <cell r="G51">
            <v>-0.14444444444444438</v>
          </cell>
          <cell r="H51">
            <v>3.0259740259740262</v>
          </cell>
          <cell r="I51">
            <v>-0.35483870967741937</v>
          </cell>
          <cell r="N51">
            <v>-0.8</v>
          </cell>
          <cell r="S51">
            <v>3.5</v>
          </cell>
          <cell r="X51">
            <v>-0.74444444444444446</v>
          </cell>
          <cell r="AC51">
            <v>0</v>
          </cell>
          <cell r="AH51">
            <v>0.15</v>
          </cell>
          <cell r="AN51">
            <v>0.02</v>
          </cell>
          <cell r="AP51">
            <v>0.01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</row>
        <row r="53">
          <cell r="B53">
            <v>11</v>
          </cell>
          <cell r="C53">
            <v>13.8</v>
          </cell>
          <cell r="D53">
            <v>11</v>
          </cell>
          <cell r="E53">
            <v>12</v>
          </cell>
          <cell r="F53">
            <v>16</v>
          </cell>
          <cell r="G53">
            <v>12</v>
          </cell>
          <cell r="H53">
            <v>11.1</v>
          </cell>
          <cell r="I53">
            <v>10.3</v>
          </cell>
          <cell r="N53">
            <v>11.7</v>
          </cell>
          <cell r="S53">
            <v>11</v>
          </cell>
          <cell r="X53">
            <v>14.1</v>
          </cell>
          <cell r="AC53">
            <v>14.832467532467504</v>
          </cell>
          <cell r="AH53">
            <v>14.439686095216151</v>
          </cell>
          <cell r="AN53">
            <v>15.900293329408479</v>
          </cell>
          <cell r="AP53">
            <v>16.247840724586805</v>
          </cell>
          <cell r="AQ53">
            <v>16.595388119765133</v>
          </cell>
          <cell r="AR53">
            <v>16.942935514943461</v>
          </cell>
          <cell r="AS53">
            <v>17.203596061327204</v>
          </cell>
          <cell r="AT53">
            <v>17.468266769963005</v>
          </cell>
        </row>
        <row r="54">
          <cell r="C54">
            <v>0.25454545454545463</v>
          </cell>
          <cell r="D54">
            <v>-0.20289855072463769</v>
          </cell>
          <cell r="E54">
            <v>9.0909090909090828E-2</v>
          </cell>
          <cell r="F54">
            <v>0.33333333333333326</v>
          </cell>
          <cell r="G54">
            <v>-0.25</v>
          </cell>
          <cell r="H54">
            <v>-7.5000000000000067E-2</v>
          </cell>
          <cell r="I54">
            <v>-7.2072072072072002E-2</v>
          </cell>
          <cell r="N54">
            <v>0.13592233009708732</v>
          </cell>
          <cell r="S54">
            <v>-5.9829059829059728E-2</v>
          </cell>
          <cell r="X54">
            <v>0.28181818181818175</v>
          </cell>
          <cell r="AC54">
            <v>5.1948051948049967E-2</v>
          </cell>
          <cell r="AH54">
            <v>2.4091212426677444E-2</v>
          </cell>
          <cell r="AN54">
            <v>0.10115228437522794</v>
          </cell>
          <cell r="AP54">
            <v>2.1857923497267784E-2</v>
          </cell>
          <cell r="AQ54">
            <v>2.1390374331550888E-2</v>
          </cell>
          <cell r="AR54">
            <v>2.0942408376963373E-2</v>
          </cell>
          <cell r="AS54">
            <v>1.538461538461533E-2</v>
          </cell>
          <cell r="AT54">
            <v>1.538461538461533E-2</v>
          </cell>
        </row>
        <row r="56">
          <cell r="B56">
            <v>2.42</v>
          </cell>
          <cell r="C56">
            <v>1.1367380560131797</v>
          </cell>
          <cell r="D56">
            <v>0.859375</v>
          </cell>
          <cell r="E56">
            <v>0.66666666666666663</v>
          </cell>
          <cell r="F56">
            <v>0.8</v>
          </cell>
          <cell r="G56">
            <v>0.7142857142857143</v>
          </cell>
          <cell r="H56">
            <v>0.59677419354838701</v>
          </cell>
          <cell r="I56">
            <v>0.60588235294117654</v>
          </cell>
          <cell r="N56">
            <v>0.91406249999999989</v>
          </cell>
          <cell r="S56">
            <v>0.7857142857142857</v>
          </cell>
          <cell r="X56">
            <v>0.81976744186046513</v>
          </cell>
          <cell r="AC56">
            <v>0.86235276351555257</v>
          </cell>
          <cell r="AH56">
            <v>0.8837017194134732</v>
          </cell>
          <cell r="AN56">
            <v>0.9267525400366311</v>
          </cell>
          <cell r="AP56">
            <v>0.94700942615765038</v>
          </cell>
          <cell r="AQ56">
            <v>0.96726631227866977</v>
          </cell>
          <cell r="AR56">
            <v>0.98752319839968905</v>
          </cell>
          <cell r="AS56">
            <v>1.0027158629904533</v>
          </cell>
          <cell r="AT56">
            <v>1.0181422608826141</v>
          </cell>
        </row>
        <row r="57">
          <cell r="B57">
            <v>-6.1776061776061653E-2</v>
          </cell>
          <cell r="C57">
            <v>-0.53027353057306625</v>
          </cell>
          <cell r="D57">
            <v>-0.24399909420289867</v>
          </cell>
          <cell r="E57">
            <v>-0.22424242424242424</v>
          </cell>
          <cell r="F57">
            <v>0.20000000000000018</v>
          </cell>
          <cell r="G57">
            <v>-0.10714285714285721</v>
          </cell>
          <cell r="H57">
            <v>-0.16451612903225821</v>
          </cell>
          <cell r="I57">
            <v>1.5262321144674296E-2</v>
          </cell>
          <cell r="N57">
            <v>0.50864684466019372</v>
          </cell>
          <cell r="S57">
            <v>-0.14041514041514036</v>
          </cell>
          <cell r="X57">
            <v>4.3340380549682811E-2</v>
          </cell>
          <cell r="AC57">
            <v>5.1948051948049967E-2</v>
          </cell>
          <cell r="AH57">
            <v>7.7990749922818292E-2</v>
          </cell>
          <cell r="AN57">
            <v>4.8716461309740833E-2</v>
          </cell>
          <cell r="AP57">
            <v>2.1857923497267784E-2</v>
          </cell>
          <cell r="AQ57">
            <v>2.1390374331550888E-2</v>
          </cell>
          <cell r="AR57">
            <v>2.0942408376963373E-2</v>
          </cell>
          <cell r="AS57">
            <v>1.538461538461533E-2</v>
          </cell>
          <cell r="AT57">
            <v>1.538461538461533E-2</v>
          </cell>
        </row>
        <row r="58">
          <cell r="B58">
            <v>6.93</v>
          </cell>
          <cell r="C58">
            <v>6.07</v>
          </cell>
          <cell r="D58">
            <v>6.4</v>
          </cell>
          <cell r="E58">
            <v>9</v>
          </cell>
          <cell r="F58">
            <v>10</v>
          </cell>
          <cell r="G58">
            <v>8.4</v>
          </cell>
          <cell r="H58">
            <v>9.3000000000000007</v>
          </cell>
          <cell r="I58">
            <v>8.5</v>
          </cell>
          <cell r="N58">
            <v>6.4</v>
          </cell>
          <cell r="S58">
            <v>7</v>
          </cell>
          <cell r="X58">
            <v>8.6</v>
          </cell>
          <cell r="AC58">
            <v>8.6</v>
          </cell>
          <cell r="AH58">
            <v>8.17</v>
          </cell>
          <cell r="AN58">
            <v>8.5785</v>
          </cell>
          <cell r="AP58">
            <v>8.5785</v>
          </cell>
          <cell r="AQ58">
            <v>8.5785</v>
          </cell>
          <cell r="AR58">
            <v>8.5785</v>
          </cell>
          <cell r="AS58">
            <v>8.5785</v>
          </cell>
          <cell r="AT58">
            <v>8.5785</v>
          </cell>
        </row>
        <row r="59">
          <cell r="B59">
            <v>4.5454545454545636E-2</v>
          </cell>
          <cell r="C59">
            <v>-0.12409812409812404</v>
          </cell>
          <cell r="D59">
            <v>5.4365733113673764E-2</v>
          </cell>
          <cell r="E59">
            <v>0.40625</v>
          </cell>
          <cell r="F59">
            <v>0.11111111111111116</v>
          </cell>
          <cell r="G59">
            <v>-0.15999999999999992</v>
          </cell>
          <cell r="H59">
            <v>0.10714285714285721</v>
          </cell>
          <cell r="I59">
            <v>-8.6021505376344121E-2</v>
          </cell>
          <cell r="N59">
            <v>-0.24705882352941178</v>
          </cell>
          <cell r="S59">
            <v>9.375E-2</v>
          </cell>
          <cell r="X59">
            <v>0.22857142857142843</v>
          </cell>
          <cell r="AC59">
            <v>0</v>
          </cell>
          <cell r="AH59">
            <v>-0.05</v>
          </cell>
          <cell r="AN59">
            <v>0.05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</row>
        <row r="61">
          <cell r="B61">
            <v>1349</v>
          </cell>
          <cell r="C61">
            <v>1903.2</v>
          </cell>
          <cell r="D61">
            <v>2847</v>
          </cell>
          <cell r="E61">
            <v>3291</v>
          </cell>
          <cell r="F61">
            <v>2599</v>
          </cell>
          <cell r="G61">
            <v>2693.5</v>
          </cell>
          <cell r="H61">
            <v>3451.3</v>
          </cell>
          <cell r="I61">
            <v>4318.3999999999996</v>
          </cell>
          <cell r="J61">
            <v>1341</v>
          </cell>
          <cell r="K61">
            <v>1394</v>
          </cell>
          <cell r="L61">
            <v>1279</v>
          </cell>
          <cell r="M61">
            <v>1198</v>
          </cell>
          <cell r="N61">
            <v>4958.7</v>
          </cell>
          <cell r="S61">
            <v>4736</v>
          </cell>
          <cell r="X61">
            <v>5153.6000000000004</v>
          </cell>
          <cell r="AC61">
            <v>5382.043675324675</v>
          </cell>
          <cell r="AH61">
            <v>5322.9352283199241</v>
          </cell>
          <cell r="AN61">
            <v>5855.2972729701796</v>
          </cell>
          <cell r="AP61">
            <v>5128.8131676752773</v>
          </cell>
          <cell r="AQ61">
            <v>5447.8498176134362</v>
          </cell>
          <cell r="AR61">
            <v>5785.7537409699662</v>
          </cell>
          <cell r="AS61">
            <v>6144.2695253350003</v>
          </cell>
          <cell r="AT61">
            <v>6524.514837040485</v>
          </cell>
        </row>
        <row r="62">
          <cell r="C62">
            <v>0.41082283172720535</v>
          </cell>
          <cell r="D62">
            <v>0.49590163934426235</v>
          </cell>
          <cell r="E62">
            <v>0.15595363540569029</v>
          </cell>
          <cell r="F62">
            <v>-0.21027043451838345</v>
          </cell>
          <cell r="G62">
            <v>3.6360138514813345E-2</v>
          </cell>
          <cell r="H62">
            <v>0.28134397623909413</v>
          </cell>
          <cell r="I62">
            <v>0.25123866369194192</v>
          </cell>
          <cell r="N62">
            <v>0.14827250833642092</v>
          </cell>
          <cell r="S62">
            <v>-4.4910964567326128E-2</v>
          </cell>
          <cell r="X62">
            <v>8.8175675675675746E-2</v>
          </cell>
          <cell r="AC62">
            <v>4.9213130716756481E-2</v>
          </cell>
          <cell r="AH62">
            <v>3.2857658397998257E-2</v>
          </cell>
          <cell r="AN62">
            <v>0.10001287293858074</v>
          </cell>
          <cell r="AP62">
            <v>-0.12407296699495896</v>
          </cell>
          <cell r="AQ62">
            <v>6.2204771261490155E-2</v>
          </cell>
          <cell r="AR62">
            <v>6.2025190610808245E-2</v>
          </cell>
          <cell r="AS62">
            <v>6.196526855720097E-2</v>
          </cell>
          <cell r="AT62">
            <v>6.1886170542746921E-2</v>
          </cell>
        </row>
        <row r="63">
          <cell r="B63">
            <v>9.0461881294136084E-2</v>
          </cell>
          <cell r="C63">
            <v>0.22044848592893135</v>
          </cell>
          <cell r="D63">
            <v>9.4612617441259088E-3</v>
          </cell>
          <cell r="E63">
            <v>-2.0812412318413506E-2</v>
          </cell>
          <cell r="F63">
            <v>-4.4548810902422895E-2</v>
          </cell>
          <cell r="G63">
            <v>-1.4821473951445599E-2</v>
          </cell>
          <cell r="H63">
            <v>0.85141851333208796</v>
          </cell>
          <cell r="I63">
            <v>8.5247080359991873E-2</v>
          </cell>
          <cell r="N63">
            <v>7.6208174245711691E-2</v>
          </cell>
          <cell r="S63">
            <v>-3.5056026204699442E-2</v>
          </cell>
          <cell r="X63">
            <v>2.4318334021923998E-2</v>
          </cell>
          <cell r="AC63">
            <v>2.1677129341447866E-2</v>
          </cell>
          <cell r="AH63">
            <v>4.9501038575228606E-4</v>
          </cell>
          <cell r="AN63">
            <v>1.6357388909040541E-2</v>
          </cell>
          <cell r="AP63">
            <v>1.8491407804767324E-2</v>
          </cell>
          <cell r="AQ63">
            <v>1.8988943178072905E-2</v>
          </cell>
          <cell r="AR63">
            <v>1.9481509871038069E-2</v>
          </cell>
          <cell r="AS63">
            <v>1.930576597034844E-2</v>
          </cell>
          <cell r="AT63">
            <v>1.933601566286677E-2</v>
          </cell>
        </row>
        <row r="64">
          <cell r="B64">
            <v>-8.2957398920517789E-2</v>
          </cell>
          <cell r="C64">
            <v>0.15598720305951508</v>
          </cell>
          <cell r="D64">
            <v>0.48188117368632355</v>
          </cell>
          <cell r="E64">
            <v>0.18052317037905996</v>
          </cell>
          <cell r="F64">
            <v>-0.17344855028385542</v>
          </cell>
          <cell r="G64">
            <v>5.1951611929203168E-2</v>
          </cell>
          <cell r="H64">
            <v>-0.30791230237133305</v>
          </cell>
          <cell r="I64">
            <v>0.1529528034084997</v>
          </cell>
          <cell r="N64">
            <v>6.6961333146551727E-2</v>
          </cell>
          <cell r="S64">
            <v>-1.0212964307000472E-2</v>
          </cell>
          <cell r="X64">
            <v>6.2341304975983114E-2</v>
          </cell>
          <cell r="AC64">
            <v>2.6951764490468433E-2</v>
          </cell>
          <cell r="AH64">
            <v>3.2346636091436398E-2</v>
          </cell>
          <cell r="AN64">
            <v>8.2309121714888356E-2</v>
          </cell>
          <cell r="AP64">
            <v>-0.13997602111048357</v>
          </cell>
          <cell r="AQ64">
            <v>4.2410497555187998E-2</v>
          </cell>
          <cell r="AR64">
            <v>4.1730703625171062E-2</v>
          </cell>
          <cell r="AS64">
            <v>4.1851526804856265E-2</v>
          </cell>
          <cell r="AT64">
            <v>4.1743011358438054E-2</v>
          </cell>
        </row>
        <row r="66">
          <cell r="B66">
            <v>522.80759999999998</v>
          </cell>
          <cell r="C66">
            <v>747.70512000000008</v>
          </cell>
          <cell r="D66">
            <v>896</v>
          </cell>
          <cell r="E66">
            <v>914</v>
          </cell>
          <cell r="F66">
            <v>736</v>
          </cell>
          <cell r="G66">
            <v>667.1</v>
          </cell>
          <cell r="H66">
            <v>567.20000000000005</v>
          </cell>
          <cell r="I66">
            <v>753.1</v>
          </cell>
          <cell r="N66">
            <v>982.5</v>
          </cell>
          <cell r="S66">
            <v>774</v>
          </cell>
          <cell r="X66">
            <v>784</v>
          </cell>
          <cell r="AC66">
            <v>816.43130434782768</v>
          </cell>
          <cell r="AH66">
            <v>686.35790369473796</v>
          </cell>
          <cell r="AN66">
            <v>730.02978344048211</v>
          </cell>
          <cell r="AP66">
            <v>775.23162756583793</v>
          </cell>
          <cell r="AQ66">
            <v>821.94953354283189</v>
          </cell>
          <cell r="AR66">
            <v>861.69443503819411</v>
          </cell>
          <cell r="AS66">
            <v>902.15203961010934</v>
          </cell>
          <cell r="AT66">
            <v>944.50917805521817</v>
          </cell>
        </row>
        <row r="67">
          <cell r="C67">
            <v>0.43017262947210422</v>
          </cell>
          <cell r="D67">
            <v>0.19833337506101323</v>
          </cell>
          <cell r="E67">
            <v>2.0089285714285809E-2</v>
          </cell>
          <cell r="F67">
            <v>-0.19474835886214437</v>
          </cell>
          <cell r="G67">
            <v>-9.3614130434782616E-2</v>
          </cell>
          <cell r="H67">
            <v>-0.14975266077049909</v>
          </cell>
          <cell r="I67">
            <v>0.32775035260930885</v>
          </cell>
          <cell r="N67">
            <v>0.30460762182977019</v>
          </cell>
          <cell r="S67">
            <v>-0.21221374045801522</v>
          </cell>
          <cell r="X67">
            <v>1.2919896640826822E-2</v>
          </cell>
          <cell r="AC67">
            <v>4.136645962733132E-2</v>
          </cell>
          <cell r="AH67">
            <v>-0.12454349018528321</v>
          </cell>
          <cell r="AN67">
            <v>6.3628435704832453E-2</v>
          </cell>
          <cell r="AP67">
            <v>6.1917808219178028E-2</v>
          </cell>
          <cell r="AQ67">
            <v>6.0263157894736796E-2</v>
          </cell>
          <cell r="AR67">
            <v>4.8354430379746738E-2</v>
          </cell>
          <cell r="AS67">
            <v>4.6951219512195053E-2</v>
          </cell>
          <cell r="AT67">
            <v>4.6951219512195275E-2</v>
          </cell>
        </row>
        <row r="69">
          <cell r="B69">
            <v>1370.4</v>
          </cell>
          <cell r="C69">
            <v>2027.4</v>
          </cell>
          <cell r="D69">
            <v>1889.0997259118701</v>
          </cell>
          <cell r="E69">
            <v>1597.0644766730736</v>
          </cell>
          <cell r="F69">
            <v>1347.985347985348</v>
          </cell>
          <cell r="G69">
            <v>1141.9034577199589</v>
          </cell>
          <cell r="H69">
            <v>1116.9751870815282</v>
          </cell>
          <cell r="I69">
            <v>1293.7639580828036</v>
          </cell>
          <cell r="N69">
            <v>1782.7980402830701</v>
          </cell>
          <cell r="S69">
            <v>1493.0555555555557</v>
          </cell>
          <cell r="X69">
            <v>1590.26369168357</v>
          </cell>
          <cell r="AC69">
            <v>1639.6507628538702</v>
          </cell>
          <cell r="AH69">
            <v>1392.2067012063651</v>
          </cell>
          <cell r="AN69">
            <v>1451.7555252763832</v>
          </cell>
          <cell r="AP69">
            <v>1511.4167112466455</v>
          </cell>
          <cell r="AQ69">
            <v>1571.0778972169078</v>
          </cell>
          <cell r="AR69">
            <v>1630.7390831871701</v>
          </cell>
          <cell r="AS69">
            <v>1690.4002691574324</v>
          </cell>
          <cell r="AT69">
            <v>1752.24418144368</v>
          </cell>
        </row>
        <row r="70">
          <cell r="B70">
            <v>0.20175438596491246</v>
          </cell>
          <cell r="C70">
            <v>0.47942206654991248</v>
          </cell>
          <cell r="D70">
            <v>-6.8215583549437686E-2</v>
          </cell>
          <cell r="E70">
            <v>-0.15458964142183163</v>
          </cell>
          <cell r="F70">
            <v>-0.15596059666081552</v>
          </cell>
          <cell r="G70">
            <v>-0.15288140228926961</v>
          </cell>
          <cell r="H70">
            <v>-2.1830453765509183E-2</v>
          </cell>
          <cell r="I70">
            <v>0.1582745731919033</v>
          </cell>
          <cell r="N70">
            <v>0.37799328010725697</v>
          </cell>
          <cell r="S70">
            <v>-0.16252120441051732</v>
          </cell>
          <cell r="X70">
            <v>6.5106844662484065E-2</v>
          </cell>
          <cell r="AC70">
            <v>3.1055900621119958E-2</v>
          </cell>
          <cell r="AH70">
            <v>-0.12454349018528321</v>
          </cell>
          <cell r="AN70">
            <v>4.2772976181208122E-2</v>
          </cell>
          <cell r="AP70">
            <v>4.1095890410958846E-2</v>
          </cell>
          <cell r="AQ70">
            <v>3.9473684210526327E-2</v>
          </cell>
          <cell r="AR70">
            <v>3.7974683544303778E-2</v>
          </cell>
          <cell r="AS70">
            <v>3.6585365853658569E-2</v>
          </cell>
          <cell r="AT70">
            <v>3.6585365853658569E-2</v>
          </cell>
        </row>
        <row r="71">
          <cell r="B71">
            <v>381.5</v>
          </cell>
          <cell r="C71">
            <v>368.8</v>
          </cell>
          <cell r="D71">
            <v>474.3</v>
          </cell>
          <cell r="E71">
            <v>572.29999999999995</v>
          </cell>
          <cell r="F71">
            <v>546</v>
          </cell>
          <cell r="G71">
            <v>584.20000000000005</v>
          </cell>
          <cell r="H71">
            <v>507.8</v>
          </cell>
          <cell r="I71">
            <v>582.1</v>
          </cell>
          <cell r="N71">
            <v>551.1</v>
          </cell>
          <cell r="S71">
            <v>518.4</v>
          </cell>
          <cell r="X71">
            <v>493</v>
          </cell>
          <cell r="AC71">
            <v>497.93</v>
          </cell>
          <cell r="AH71">
            <v>493</v>
          </cell>
          <cell r="AN71">
            <v>502.86</v>
          </cell>
          <cell r="AP71">
            <v>512.91719999999998</v>
          </cell>
          <cell r="AQ71">
            <v>523.17554399999995</v>
          </cell>
          <cell r="AR71">
            <v>528.40729943999997</v>
          </cell>
          <cell r="AS71">
            <v>533.69137243440002</v>
          </cell>
          <cell r="AT71">
            <v>539.02828615874398</v>
          </cell>
        </row>
        <row r="72">
          <cell r="B72">
            <v>1.4897579143389184E-2</v>
          </cell>
          <cell r="C72">
            <v>-3.3289646133682793E-2</v>
          </cell>
          <cell r="D72">
            <v>0.28606290672451196</v>
          </cell>
          <cell r="E72">
            <v>0.20662028252161058</v>
          </cell>
          <cell r="F72">
            <v>-4.5954918748907891E-2</v>
          </cell>
          <cell r="G72">
            <v>6.9963369963369937E-2</v>
          </cell>
          <cell r="H72">
            <v>-0.13077713111947964</v>
          </cell>
          <cell r="I72">
            <v>0.14631744781410028</v>
          </cell>
          <cell r="N72">
            <v>-5.3255454389280144E-2</v>
          </cell>
          <cell r="S72">
            <v>-5.9335873707131226E-2</v>
          </cell>
          <cell r="X72">
            <v>-4.8996913580246826E-2</v>
          </cell>
          <cell r="AC72">
            <v>0.01</v>
          </cell>
          <cell r="AH72">
            <v>0</v>
          </cell>
          <cell r="AN72">
            <v>0.02</v>
          </cell>
          <cell r="AP72">
            <v>0.02</v>
          </cell>
          <cell r="AQ72">
            <v>0.02</v>
          </cell>
          <cell r="AR72">
            <v>0.01</v>
          </cell>
          <cell r="AS72">
            <v>0.01</v>
          </cell>
          <cell r="AT72">
            <v>0.01</v>
          </cell>
        </row>
        <row r="74">
          <cell r="B74">
            <v>44</v>
          </cell>
          <cell r="C74">
            <v>177.9</v>
          </cell>
          <cell r="D74">
            <v>239.6</v>
          </cell>
          <cell r="E74">
            <v>247.3</v>
          </cell>
          <cell r="F74">
            <v>329.8</v>
          </cell>
          <cell r="G74">
            <v>371.5</v>
          </cell>
          <cell r="H74">
            <v>465</v>
          </cell>
          <cell r="I74">
            <v>450.7</v>
          </cell>
          <cell r="N74">
            <v>777.5</v>
          </cell>
          <cell r="S74">
            <v>518</v>
          </cell>
          <cell r="X74">
            <v>721.5</v>
          </cell>
          <cell r="AC74">
            <v>765.36720000000014</v>
          </cell>
          <cell r="AH74">
            <v>790.204116</v>
          </cell>
          <cell r="AN74">
            <v>821.81228064000004</v>
          </cell>
          <cell r="AP74">
            <v>854.68477186560006</v>
          </cell>
          <cell r="AQ74">
            <v>888.8721627402241</v>
          </cell>
          <cell r="AR74">
            <v>924.42704924983309</v>
          </cell>
          <cell r="AS74">
            <v>961.40413121982647</v>
          </cell>
          <cell r="AT74">
            <v>999.86029646861959</v>
          </cell>
        </row>
        <row r="75">
          <cell r="C75">
            <v>3.043181818181818</v>
          </cell>
          <cell r="D75">
            <v>0.34682405845980879</v>
          </cell>
          <cell r="E75">
            <v>3.2136894824707829E-2</v>
          </cell>
          <cell r="F75">
            <v>0.33360291144359078</v>
          </cell>
          <cell r="G75">
            <v>0.12644026682838083</v>
          </cell>
          <cell r="H75">
            <v>0.25168236877523542</v>
          </cell>
          <cell r="I75">
            <v>-3.0752688172043019E-2</v>
          </cell>
          <cell r="N75">
            <v>0.72509429775904155</v>
          </cell>
          <cell r="S75">
            <v>-0.33376205787781354</v>
          </cell>
          <cell r="X75">
            <v>0.39285714285714279</v>
          </cell>
          <cell r="AC75">
            <v>6.0800000000000187E-2</v>
          </cell>
          <cell r="AH75">
            <v>9.5223999999999975E-2</v>
          </cell>
          <cell r="AN75">
            <v>4.0000000000000036E-2</v>
          </cell>
          <cell r="AP75">
            <v>4.0000000000000036E-2</v>
          </cell>
          <cell r="AQ75">
            <v>4.0000000000000036E-2</v>
          </cell>
          <cell r="AR75">
            <v>4.0000000000000036E-2</v>
          </cell>
          <cell r="AS75">
            <v>4.0000000000000036E-2</v>
          </cell>
          <cell r="AT75">
            <v>4.0000000000000036E-2</v>
          </cell>
        </row>
        <row r="77">
          <cell r="B77">
            <v>148.19999999999999</v>
          </cell>
          <cell r="C77">
            <v>196.7920353982301</v>
          </cell>
          <cell r="D77">
            <v>263.9347873981053</v>
          </cell>
          <cell r="E77">
            <v>294.72053390537479</v>
          </cell>
          <cell r="F77">
            <v>289.32362487937536</v>
          </cell>
          <cell r="G77">
            <v>306.41702408446054</v>
          </cell>
          <cell r="H77">
            <v>244.32534678436318</v>
          </cell>
          <cell r="I77">
            <v>333.38264664546193</v>
          </cell>
          <cell r="N77">
            <v>309.10825746431834</v>
          </cell>
          <cell r="S77">
            <v>243.42105263157896</v>
          </cell>
          <cell r="X77">
            <v>216.63413901816543</v>
          </cell>
          <cell r="AC77">
            <v>220.96682179852874</v>
          </cell>
          <cell r="AH77">
            <v>228.13741180003001</v>
          </cell>
          <cell r="AN77">
            <v>228.13741180003001</v>
          </cell>
          <cell r="AP77">
            <v>228.13741180003001</v>
          </cell>
          <cell r="AQ77">
            <v>228.13741180003001</v>
          </cell>
          <cell r="AR77">
            <v>228.13741180003001</v>
          </cell>
          <cell r="AS77">
            <v>228.13741180003001</v>
          </cell>
          <cell r="AT77">
            <v>228.13741180003001</v>
          </cell>
        </row>
        <row r="78">
          <cell r="B78">
            <v>8.7890625E-3</v>
          </cell>
          <cell r="C78">
            <v>0.32788148041990639</v>
          </cell>
          <cell r="D78">
            <v>0.34118632831864626</v>
          </cell>
          <cell r="E78">
            <v>0.11664148864482149</v>
          </cell>
          <cell r="F78">
            <v>-1.8311954564157351E-2</v>
          </cell>
          <cell r="G78">
            <v>5.9080551103324996E-2</v>
          </cell>
          <cell r="H78">
            <v>-0.20263781846201356</v>
          </cell>
          <cell r="I78">
            <v>0.36450290988310363</v>
          </cell>
          <cell r="N78">
            <v>-7.2812395682245401E-2</v>
          </cell>
          <cell r="S78">
            <v>-0.21250550008461655</v>
          </cell>
          <cell r="X78">
            <v>1.7000000000000001E-2</v>
          </cell>
          <cell r="AC78">
            <v>0.02</v>
          </cell>
          <cell r="AH78">
            <v>5.3100000000000001E-2</v>
          </cell>
          <cell r="AN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</row>
        <row r="79">
          <cell r="B79">
            <v>1033</v>
          </cell>
          <cell r="C79">
            <v>904</v>
          </cell>
          <cell r="D79">
            <v>907.8</v>
          </cell>
          <cell r="E79">
            <v>839.1</v>
          </cell>
          <cell r="F79">
            <v>1139.9000000000001</v>
          </cell>
          <cell r="G79">
            <v>1212.4000000000001</v>
          </cell>
          <cell r="H79">
            <v>1903.2</v>
          </cell>
          <cell r="I79">
            <v>1351.9</v>
          </cell>
          <cell r="N79">
            <v>2515.3000000000002</v>
          </cell>
          <cell r="S79">
            <v>2128</v>
          </cell>
          <cell r="X79">
            <v>3330.5</v>
          </cell>
          <cell r="AC79">
            <v>3463.72</v>
          </cell>
          <cell r="AH79">
            <v>3463.7200000000003</v>
          </cell>
          <cell r="AN79">
            <v>3602.2688000000003</v>
          </cell>
          <cell r="AP79">
            <v>3746.3595520000003</v>
          </cell>
          <cell r="AQ79">
            <v>3896.2139340800004</v>
          </cell>
          <cell r="AR79">
            <v>4052.0624914432005</v>
          </cell>
          <cell r="AS79">
            <v>4214.1449911009286</v>
          </cell>
          <cell r="AT79">
            <v>4382.7107907449663</v>
          </cell>
        </row>
        <row r="80">
          <cell r="B80">
            <v>-2.0237452779281462E-4</v>
          </cell>
          <cell r="C80">
            <v>-0.1248789932236205</v>
          </cell>
          <cell r="D80">
            <v>4.2035398230086951E-3</v>
          </cell>
          <cell r="E80">
            <v>-7.5677461996034312E-2</v>
          </cell>
          <cell r="F80">
            <v>0.35847932308425712</v>
          </cell>
          <cell r="G80">
            <v>6.360207035704879E-2</v>
          </cell>
          <cell r="H80">
            <v>0</v>
          </cell>
          <cell r="I80">
            <v>0.05</v>
          </cell>
          <cell r="N80">
            <v>0.86056660995635781</v>
          </cell>
          <cell r="S80">
            <v>-0.1539776567407467</v>
          </cell>
          <cell r="X80">
            <v>0.56508458646616533</v>
          </cell>
          <cell r="AC80">
            <v>0.04</v>
          </cell>
          <cell r="AH80">
            <v>0.04</v>
          </cell>
          <cell r="AN80">
            <v>0.04</v>
          </cell>
          <cell r="AP80">
            <v>0.04</v>
          </cell>
          <cell r="AQ80">
            <v>0.04</v>
          </cell>
          <cell r="AR80">
            <v>0.04</v>
          </cell>
          <cell r="AS80">
            <v>0.04</v>
          </cell>
          <cell r="AT80">
            <v>0.04</v>
          </cell>
        </row>
        <row r="82">
          <cell r="B82">
            <v>47.3</v>
          </cell>
          <cell r="C82">
            <v>297</v>
          </cell>
          <cell r="D82">
            <v>169.3</v>
          </cell>
          <cell r="E82">
            <v>7.2</v>
          </cell>
          <cell r="F82">
            <v>5.9</v>
          </cell>
          <cell r="G82">
            <v>10.4</v>
          </cell>
          <cell r="H82">
            <v>185.3</v>
          </cell>
          <cell r="I82">
            <v>272.39999999999998</v>
          </cell>
          <cell r="N82">
            <v>100</v>
          </cell>
          <cell r="S82">
            <v>99.6</v>
          </cell>
          <cell r="X82">
            <v>102.30613199999998</v>
          </cell>
          <cell r="AC82">
            <v>105.39577718639997</v>
          </cell>
          <cell r="AH82">
            <v>104.56914363983998</v>
          </cell>
          <cell r="AN82">
            <v>107.19905760238194</v>
          </cell>
          <cell r="AP82">
            <v>110.21992704561707</v>
          </cell>
          <cell r="AQ82">
            <v>113.43724671607862</v>
          </cell>
          <cell r="AR82">
            <v>116.86305156690419</v>
          </cell>
          <cell r="AS82">
            <v>120.39231572422469</v>
          </cell>
          <cell r="AT82">
            <v>124.02816365909626</v>
          </cell>
        </row>
        <row r="83">
          <cell r="C83">
            <v>5.279069767441861</v>
          </cell>
          <cell r="D83">
            <v>-0.42996632996632989</v>
          </cell>
          <cell r="E83">
            <v>-0.95747194329592444</v>
          </cell>
          <cell r="F83">
            <v>-0.18055555555555558</v>
          </cell>
          <cell r="G83">
            <v>0.76271186440677963</v>
          </cell>
          <cell r="H83">
            <v>16.817307692307693</v>
          </cell>
          <cell r="I83">
            <v>0.4700485698866701</v>
          </cell>
          <cell r="N83">
            <v>-0.63289280469897213</v>
          </cell>
          <cell r="S83">
            <v>-4.0000000000000036E-3</v>
          </cell>
          <cell r="X83">
            <v>2.7169999999999916E-2</v>
          </cell>
          <cell r="AC83">
            <v>3.0200000000000005E-2</v>
          </cell>
          <cell r="AH83">
            <v>2.2119999999999918E-2</v>
          </cell>
          <cell r="AN83">
            <v>2.5149999999999784E-2</v>
          </cell>
          <cell r="AP83">
            <v>2.8180000000000094E-2</v>
          </cell>
          <cell r="AQ83">
            <v>2.9189999999999827E-2</v>
          </cell>
          <cell r="AR83">
            <v>3.0200000000000005E-2</v>
          </cell>
          <cell r="AS83">
            <v>3.0200000000000005E-2</v>
          </cell>
          <cell r="AT83">
            <v>3.0200000000000005E-2</v>
          </cell>
        </row>
        <row r="85">
          <cell r="C85">
            <v>-0.10299003322259115</v>
          </cell>
          <cell r="D85">
            <v>-7.2038211573095201E-2</v>
          </cell>
          <cell r="E85">
            <v>-8.5646780862373983E-2</v>
          </cell>
          <cell r="F85">
            <v>-0.18055555555555558</v>
          </cell>
          <cell r="G85">
            <v>0.69491525423728806</v>
          </cell>
          <cell r="H85">
            <v>16.132026627218934</v>
          </cell>
          <cell r="I85">
            <v>4.9919050188882874E-2</v>
          </cell>
          <cell r="N85">
            <v>-0.14340786430223595</v>
          </cell>
          <cell r="S85">
            <v>-3.900390039003887E-3</v>
          </cell>
          <cell r="X85">
            <v>1.7000000000000001E-2</v>
          </cell>
          <cell r="AC85">
            <v>0.02</v>
          </cell>
          <cell r="AH85">
            <v>1.2E-2</v>
          </cell>
          <cell r="AN85">
            <v>1.4999999999999999E-2</v>
          </cell>
          <cell r="AP85">
            <v>1.7999999999999999E-2</v>
          </cell>
          <cell r="AQ85">
            <v>1.9E-2</v>
          </cell>
          <cell r="AR85">
            <v>0.02</v>
          </cell>
          <cell r="AS85">
            <v>0.02</v>
          </cell>
          <cell r="AT85">
            <v>0.02</v>
          </cell>
        </row>
        <row r="86">
          <cell r="C86">
            <v>5.9999999999999991</v>
          </cell>
          <cell r="D86">
            <v>-0.38571428571428568</v>
          </cell>
          <cell r="E86">
            <v>-0.95348837209302328</v>
          </cell>
          <cell r="F86">
            <v>0</v>
          </cell>
          <cell r="G86">
            <v>0.04</v>
          </cell>
          <cell r="H86">
            <v>0.04</v>
          </cell>
          <cell r="I86">
            <v>0.05</v>
          </cell>
          <cell r="N86">
            <v>-0.57143291421653175</v>
          </cell>
          <cell r="S86">
            <v>0</v>
          </cell>
          <cell r="X86">
            <v>0.01</v>
          </cell>
          <cell r="AC86">
            <v>0.01</v>
          </cell>
          <cell r="AH86">
            <v>0.01</v>
          </cell>
          <cell r="AN86">
            <v>0.01</v>
          </cell>
          <cell r="AP86">
            <v>0.01</v>
          </cell>
          <cell r="AQ86">
            <v>0.01</v>
          </cell>
          <cell r="AR86">
            <v>0.01</v>
          </cell>
          <cell r="AS86">
            <v>0.01</v>
          </cell>
          <cell r="AT86">
            <v>0.01</v>
          </cell>
        </row>
        <row r="88">
          <cell r="B88">
            <v>734.89240000000007</v>
          </cell>
          <cell r="C88">
            <v>680.59487999999999</v>
          </cell>
          <cell r="D88">
            <v>1542.1000000000001</v>
          </cell>
          <cell r="E88">
            <v>2122.5</v>
          </cell>
          <cell r="F88">
            <v>1527.3</v>
          </cell>
          <cell r="G88">
            <v>1644.5</v>
          </cell>
          <cell r="H88">
            <v>2233.8000000000002</v>
          </cell>
          <cell r="I88">
            <v>2842.2</v>
          </cell>
          <cell r="N88">
            <v>3098.7</v>
          </cell>
          <cell r="S88">
            <v>3344.4</v>
          </cell>
          <cell r="X88">
            <v>3545.7938680000002</v>
          </cell>
          <cell r="AC88">
            <v>3694.8493937904473</v>
          </cell>
          <cell r="AH88">
            <v>3741.8040649853465</v>
          </cell>
          <cell r="AN88">
            <v>4196.2561512873162</v>
          </cell>
          <cell r="AP88">
            <v>3388.6768411982225</v>
          </cell>
          <cell r="AQ88">
            <v>3623.5908746143014</v>
          </cell>
          <cell r="AR88">
            <v>3882.7692051150352</v>
          </cell>
          <cell r="AS88">
            <v>4160.3210387808394</v>
          </cell>
          <cell r="AT88">
            <v>4456.1171988575506</v>
          </cell>
        </row>
        <row r="89">
          <cell r="C89">
            <v>-7.388499323166231E-2</v>
          </cell>
          <cell r="D89">
            <v>1.2658119320556747</v>
          </cell>
          <cell r="E89">
            <v>0.37636988522145121</v>
          </cell>
          <cell r="F89">
            <v>-0.28042402826855128</v>
          </cell>
          <cell r="G89">
            <v>7.673672493943573E-2</v>
          </cell>
          <cell r="H89">
            <v>0.35834600182426279</v>
          </cell>
          <cell r="I89">
            <v>0.27236099919419798</v>
          </cell>
          <cell r="N89">
            <v>9.0246991766941065E-2</v>
          </cell>
          <cell r="S89">
            <v>7.9291315713041044E-2</v>
          </cell>
          <cell r="X89">
            <v>6.021823585695496E-2</v>
          </cell>
          <cell r="AC89">
            <v>4.9138459625044373E-2</v>
          </cell>
          <cell r="AH89">
            <v>5.5279636742083138E-2</v>
          </cell>
          <cell r="AN89">
            <v>0.12145266786002851</v>
          </cell>
          <cell r="AP89">
            <v>-0.19245233869751888</v>
          </cell>
          <cell r="AQ89">
            <v>6.9323232761556053E-2</v>
          </cell>
          <cell r="AR89">
            <v>7.1525274091082558E-2</v>
          </cell>
          <cell r="AS89">
            <v>7.1482959455886785E-2</v>
          </cell>
          <cell r="AT89">
            <v>7.1099359236803661E-2</v>
          </cell>
        </row>
        <row r="91">
          <cell r="B91">
            <v>2.1999999999999999E-2</v>
          </cell>
          <cell r="C91">
            <v>4.9000000000000002E-2</v>
          </cell>
          <cell r="D91">
            <v>1.2E-2</v>
          </cell>
          <cell r="E91">
            <v>2.1000000000000001E-2</v>
          </cell>
          <cell r="F91">
            <v>4.0000000000000001E-3</v>
          </cell>
          <cell r="G91">
            <v>0.02</v>
          </cell>
          <cell r="H91">
            <v>2.5000000000000001E-2</v>
          </cell>
          <cell r="I91">
            <v>2.5000000000000001E-2</v>
          </cell>
          <cell r="N91">
            <v>2.5000000000000001E-2</v>
          </cell>
          <cell r="S91">
            <v>2.1000000000000001E-2</v>
          </cell>
          <cell r="X91">
            <v>1.7000000000000001E-2</v>
          </cell>
          <cell r="AC91">
            <v>0.02</v>
          </cell>
          <cell r="AH91">
            <v>1.2E-2</v>
          </cell>
          <cell r="AN91">
            <v>1.4999999999999999E-2</v>
          </cell>
          <cell r="AP91">
            <v>1.7999999999999999E-2</v>
          </cell>
          <cell r="AQ91">
            <v>1.9E-2</v>
          </cell>
          <cell r="AR91">
            <v>0.02</v>
          </cell>
          <cell r="AS91">
            <v>0.02</v>
          </cell>
          <cell r="AT91">
            <v>0.02</v>
          </cell>
        </row>
        <row r="92">
          <cell r="B92">
            <v>-0.245</v>
          </cell>
          <cell r="C92">
            <v>-0.11714489345249024</v>
          </cell>
          <cell r="D92">
            <v>1.2389445968929591</v>
          </cell>
          <cell r="E92">
            <v>0.34806061236185237</v>
          </cell>
          <cell r="F92">
            <v>-0.28329086480931398</v>
          </cell>
          <cell r="G92">
            <v>5.5624240136701752E-2</v>
          </cell>
          <cell r="H92">
            <v>0.3252156115358662</v>
          </cell>
          <cell r="I92">
            <v>0.24132780409190069</v>
          </cell>
          <cell r="N92">
            <v>6.365560172384499E-2</v>
          </cell>
          <cell r="S92">
            <v>5.7092375820804175E-2</v>
          </cell>
          <cell r="X92">
            <v>4.2495807135648933E-2</v>
          </cell>
          <cell r="AC92">
            <v>2.8567117279455267E-2</v>
          </cell>
          <cell r="AH92">
            <v>4.2766439468461481E-2</v>
          </cell>
          <cell r="AN92">
            <v>0.10487947572416623</v>
          </cell>
          <cell r="AP92">
            <v>-0.20673117750247438</v>
          </cell>
          <cell r="AQ92">
            <v>4.9384919294952034E-2</v>
          </cell>
          <cell r="AR92">
            <v>5.0514974599100482E-2</v>
          </cell>
          <cell r="AS92">
            <v>5.0473489662633986E-2</v>
          </cell>
          <cell r="AT92">
            <v>5.0097411016474247E-2</v>
          </cell>
        </row>
        <row r="94">
          <cell r="B94">
            <v>-8870</v>
          </cell>
          <cell r="C94">
            <v>-12080</v>
          </cell>
          <cell r="D94">
            <v>-7283</v>
          </cell>
          <cell r="E94">
            <v>-6807</v>
          </cell>
          <cell r="F94">
            <v>-10131</v>
          </cell>
          <cell r="G94">
            <v>-12714</v>
          </cell>
          <cell r="H94">
            <v>-11390</v>
          </cell>
          <cell r="I94">
            <v>-8346</v>
          </cell>
          <cell r="J94">
            <v>-2369</v>
          </cell>
          <cell r="K94">
            <v>-2999</v>
          </cell>
          <cell r="L94">
            <v>-3575</v>
          </cell>
          <cell r="M94">
            <v>-2994</v>
          </cell>
          <cell r="N94">
            <v>-11937</v>
          </cell>
          <cell r="O94">
            <v>-1976</v>
          </cell>
          <cell r="P94">
            <v>-2928</v>
          </cell>
          <cell r="Q94">
            <v>-2543</v>
          </cell>
          <cell r="R94">
            <v>-2363</v>
          </cell>
          <cell r="S94">
            <v>-9810</v>
          </cell>
          <cell r="T94">
            <v>-2420</v>
          </cell>
          <cell r="U94">
            <v>-3249</v>
          </cell>
          <cell r="V94">
            <v>-3855</v>
          </cell>
          <cell r="W94">
            <v>-3371</v>
          </cell>
          <cell r="X94">
            <v>-12895</v>
          </cell>
          <cell r="Y94">
            <v>-3242.7838106445361</v>
          </cell>
          <cell r="Z94">
            <v>-3604.2478372607466</v>
          </cell>
          <cell r="AA94">
            <v>-4096.9764517089907</v>
          </cell>
          <cell r="AB94">
            <v>-3945.3161756640661</v>
          </cell>
          <cell r="AC94">
            <v>-14889.324275278337</v>
          </cell>
          <cell r="AD94">
            <v>-3170.1480336776262</v>
          </cell>
          <cell r="AE94">
            <v>-3501.3867040862515</v>
          </cell>
          <cell r="AF94">
            <v>-3779.2253744948766</v>
          </cell>
          <cell r="AG94">
            <v>-3548.8867040862515</v>
          </cell>
          <cell r="AH94">
            <v>-13999.646816345006</v>
          </cell>
          <cell r="AI94">
            <v>-3546</v>
          </cell>
          <cell r="AJ94">
            <v>-3726</v>
          </cell>
          <cell r="AK94">
            <v>-3503</v>
          </cell>
          <cell r="AL94">
            <v>-3184</v>
          </cell>
          <cell r="AM94">
            <v>-13959</v>
          </cell>
          <cell r="AN94">
            <v>-13987.477531204382</v>
          </cell>
          <cell r="AO94">
            <v>-14540.283134228437</v>
          </cell>
          <cell r="AP94">
            <v>-15533.361235662898</v>
          </cell>
          <cell r="AQ94">
            <v>-18911.932680967708</v>
          </cell>
          <cell r="AR94">
            <v>-19801.852655017028</v>
          </cell>
          <cell r="AS94">
            <v>-21389.761608484954</v>
          </cell>
          <cell r="AT94">
            <v>-22545.813639748547</v>
          </cell>
        </row>
        <row r="95">
          <cell r="C95">
            <v>0.36189402480270583</v>
          </cell>
          <cell r="D95">
            <v>-0.39710264900662251</v>
          </cell>
          <cell r="E95">
            <v>-6.5357682273788242E-2</v>
          </cell>
          <cell r="F95">
            <v>0.48832084618774796</v>
          </cell>
          <cell r="G95">
            <v>0.25496002368966542</v>
          </cell>
          <cell r="H95">
            <v>-0.10413717162183422</v>
          </cell>
          <cell r="I95">
            <v>-0.26725197541703249</v>
          </cell>
          <cell r="N95">
            <v>0.43026599568655644</v>
          </cell>
          <cell r="O95">
            <v>-0.16589278176445754</v>
          </cell>
          <cell r="P95">
            <v>-2.3674558186062011E-2</v>
          </cell>
          <cell r="Q95">
            <v>-0.28867132867132872</v>
          </cell>
          <cell r="R95">
            <v>-0.21075484301937208</v>
          </cell>
          <cell r="S95">
            <v>-0.1781854737371199</v>
          </cell>
          <cell r="T95">
            <v>0.22469635627530371</v>
          </cell>
          <cell r="U95">
            <v>0.10963114754098369</v>
          </cell>
          <cell r="V95">
            <v>0.51592607156901304</v>
          </cell>
          <cell r="W95">
            <v>0.42657638595006353</v>
          </cell>
          <cell r="X95">
            <v>0.3144750254841997</v>
          </cell>
          <cell r="Y95">
            <v>0.35335912968763239</v>
          </cell>
          <cell r="Z95">
            <v>0.15004717206788332</v>
          </cell>
          <cell r="AA95">
            <v>0.15635801628817125</v>
          </cell>
          <cell r="AB95">
            <v>0.11323819855080863</v>
          </cell>
          <cell r="AC95">
            <v>0.18009085093074773</v>
          </cell>
          <cell r="AD95">
            <v>0.30997852631306877</v>
          </cell>
          <cell r="AE95">
            <v>7.7681349364804975E-2</v>
          </cell>
          <cell r="AF95">
            <v>-1.9656193386543008E-2</v>
          </cell>
          <cell r="AG95">
            <v>5.2769713463735268E-2</v>
          </cell>
          <cell r="AH95">
            <v>8.5664739538193535E-2</v>
          </cell>
          <cell r="AI95">
            <v>0.46528925619834705</v>
          </cell>
          <cell r="AJ95">
            <v>5.0761421319796884E-2</v>
          </cell>
          <cell r="AK95">
            <v>-5.9849704777241053E-2</v>
          </cell>
          <cell r="AL95">
            <v>-9.106480159862973E-2</v>
          </cell>
          <cell r="AM95">
            <v>8.2512601783637063E-2</v>
          </cell>
          <cell r="AN95">
            <v>2.0400839031722295E-3</v>
          </cell>
          <cell r="AO95">
            <v>4.1642175960200367E-2</v>
          </cell>
          <cell r="AP95">
            <v>6.8298401913282847E-2</v>
          </cell>
          <cell r="AQ95">
            <v>0.21750420878309185</v>
          </cell>
          <cell r="AR95">
            <v>4.7056003691516191E-2</v>
          </cell>
          <cell r="AS95">
            <v>8.0189918647112668E-2</v>
          </cell>
          <cell r="AT95">
            <v>5.4046980626703434E-2</v>
          </cell>
        </row>
        <row r="97">
          <cell r="B97">
            <v>-444</v>
          </cell>
          <cell r="C97">
            <v>-459</v>
          </cell>
          <cell r="D97">
            <v>-544</v>
          </cell>
          <cell r="E97">
            <v>-939</v>
          </cell>
          <cell r="F97">
            <v>-1213</v>
          </cell>
          <cell r="G97">
            <v>-936</v>
          </cell>
          <cell r="H97">
            <v>-716</v>
          </cell>
          <cell r="I97">
            <v>-849</v>
          </cell>
          <cell r="J97">
            <v>-289</v>
          </cell>
          <cell r="K97">
            <v>-387</v>
          </cell>
          <cell r="L97">
            <v>-394</v>
          </cell>
          <cell r="M97">
            <v>-656</v>
          </cell>
          <cell r="N97">
            <v>-1726</v>
          </cell>
          <cell r="O97">
            <v>-497</v>
          </cell>
          <cell r="P97">
            <v>-637</v>
          </cell>
          <cell r="Q97">
            <v>-490</v>
          </cell>
          <cell r="R97">
            <v>-564</v>
          </cell>
          <cell r="S97">
            <v>-2188</v>
          </cell>
          <cell r="T97">
            <v>-480</v>
          </cell>
          <cell r="U97">
            <v>-302</v>
          </cell>
          <cell r="V97">
            <v>-529</v>
          </cell>
          <cell r="W97">
            <v>-662</v>
          </cell>
          <cell r="X97">
            <v>-1973</v>
          </cell>
          <cell r="Y97">
            <v>-342.19899999999996</v>
          </cell>
          <cell r="Z97">
            <v>-534.20700000000011</v>
          </cell>
          <cell r="AA97">
            <v>-693.81</v>
          </cell>
          <cell r="AB97">
            <v>-818.221</v>
          </cell>
          <cell r="AC97">
            <v>-2388.4369999999999</v>
          </cell>
          <cell r="AD97">
            <v>-485</v>
          </cell>
          <cell r="AE97">
            <v>-544</v>
          </cell>
          <cell r="AF97">
            <v>-501.6</v>
          </cell>
          <cell r="AG97">
            <v>-571.5</v>
          </cell>
          <cell r="AH97">
            <v>-2102.1000000000004</v>
          </cell>
          <cell r="AI97">
            <v>-482</v>
          </cell>
          <cell r="AJ97">
            <v>-542</v>
          </cell>
          <cell r="AK97">
            <v>-498</v>
          </cell>
          <cell r="AL97">
            <v>-570</v>
          </cell>
          <cell r="AM97">
            <v>-2092</v>
          </cell>
          <cell r="AN97">
            <v>-2584.8000000000002</v>
          </cell>
          <cell r="AO97">
            <v>-2584.8000000000002</v>
          </cell>
          <cell r="AP97">
            <v>-2658.5598014888346</v>
          </cell>
          <cell r="AQ97">
            <v>-3978.4701492537315</v>
          </cell>
          <cell r="AR97">
            <v>-4439.2761194029845</v>
          </cell>
          <cell r="AS97">
            <v>-4744.6940298507461</v>
          </cell>
          <cell r="AT97">
            <v>-4744.694029850747</v>
          </cell>
        </row>
        <row r="99">
          <cell r="B99">
            <v>4.5999999999999999E-2</v>
          </cell>
          <cell r="C99">
            <v>4.3869479235332909E-2</v>
          </cell>
          <cell r="D99">
            <v>-0.22210364046009734</v>
          </cell>
          <cell r="E99">
            <v>0.24507964271158822</v>
          </cell>
          <cell r="F99">
            <v>0.37432262352390144</v>
          </cell>
          <cell r="G99">
            <v>1.9535207664098699</v>
          </cell>
          <cell r="H99">
            <v>1.4999999999999999E-2</v>
          </cell>
          <cell r="I99">
            <v>2.3E-2</v>
          </cell>
          <cell r="N99">
            <v>2.3100000000000002E-2</v>
          </cell>
          <cell r="S99">
            <v>2.1000000000000001E-2</v>
          </cell>
          <cell r="X99">
            <v>1.7000000000000001E-2</v>
          </cell>
          <cell r="AC99">
            <v>0.02</v>
          </cell>
          <cell r="AH99">
            <v>1.2E-2</v>
          </cell>
          <cell r="AN99">
            <v>1.4999999999999999E-2</v>
          </cell>
          <cell r="AO99">
            <v>1.4999999999999999E-2</v>
          </cell>
          <cell r="AP99">
            <v>1.7999999999999999E-2</v>
          </cell>
          <cell r="AQ99">
            <v>1.9E-2</v>
          </cell>
          <cell r="AR99">
            <v>0.02</v>
          </cell>
          <cell r="AS99">
            <v>0.02</v>
          </cell>
          <cell r="AT99">
            <v>0.02</v>
          </cell>
        </row>
        <row r="100">
          <cell r="B100">
            <v>-0.2</v>
          </cell>
          <cell r="C100">
            <v>-9.6618357487923134E-3</v>
          </cell>
          <cell r="D100">
            <v>0.52357723577235782</v>
          </cell>
          <cell r="E100">
            <v>0.38633938100320164</v>
          </cell>
          <cell r="F100">
            <v>-6.004618937644346E-2</v>
          </cell>
          <cell r="G100">
            <v>-0.73873873873873874</v>
          </cell>
          <cell r="H100">
            <v>-0.24634752220959111</v>
          </cell>
          <cell r="I100">
            <v>0.15909500483297578</v>
          </cell>
          <cell r="N100">
            <v>0.98707846392617915</v>
          </cell>
          <cell r="S100">
            <v>0.24159737062816444</v>
          </cell>
          <cell r="X100">
            <v>-0.1133365330514704</v>
          </cell>
          <cell r="AC100">
            <v>7.3096971706514191E-2</v>
          </cell>
          <cell r="AH100">
            <v>5.2799753189801679E-2</v>
          </cell>
          <cell r="AN100">
            <v>0.21145568013970562</v>
          </cell>
          <cell r="AO100">
            <v>0.21145568013970562</v>
          </cell>
          <cell r="AP100">
            <v>1.0349685804404318E-2</v>
          </cell>
          <cell r="AQ100">
            <v>0.46857281993031674</v>
          </cell>
          <cell r="AR100">
            <v>9.39459959067801E-2</v>
          </cell>
          <cell r="AS100">
            <v>4.7842190587761957E-2</v>
          </cell>
          <cell r="AT100">
            <v>-1.9607843137254721E-2</v>
          </cell>
        </row>
        <row r="102">
          <cell r="B102">
            <v>0</v>
          </cell>
          <cell r="C102">
            <v>0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Y102">
            <v>-327.82499999999999</v>
          </cell>
          <cell r="Z102">
            <v>-364.25</v>
          </cell>
          <cell r="AA102">
            <v>-400.67500000000001</v>
          </cell>
          <cell r="AB102">
            <v>-364.25</v>
          </cell>
          <cell r="AC102">
            <v>-1457</v>
          </cell>
          <cell r="AD102">
            <v>-196.69499999999999</v>
          </cell>
          <cell r="AE102">
            <v>-218.54999999999998</v>
          </cell>
          <cell r="AF102">
            <v>-240.405</v>
          </cell>
          <cell r="AG102">
            <v>-218.54999999999998</v>
          </cell>
          <cell r="AH102">
            <v>-874.19999999999993</v>
          </cell>
          <cell r="AN102">
            <v>-599.6</v>
          </cell>
          <cell r="AO102">
            <v>-599.6</v>
          </cell>
          <cell r="AP102">
            <v>-919.8</v>
          </cell>
          <cell r="AQ102">
            <v>-1936</v>
          </cell>
          <cell r="AR102">
            <v>-1373</v>
          </cell>
          <cell r="AS102">
            <v>-1586</v>
          </cell>
          <cell r="AT102">
            <v>-1585</v>
          </cell>
        </row>
        <row r="104">
          <cell r="B104">
            <v>-1707</v>
          </cell>
          <cell r="C104">
            <v>-2755</v>
          </cell>
          <cell r="D104">
            <v>-2018</v>
          </cell>
          <cell r="E104">
            <v>-1385</v>
          </cell>
          <cell r="F104">
            <v>-1125</v>
          </cell>
          <cell r="G104">
            <v>-423</v>
          </cell>
          <cell r="H104">
            <v>-580</v>
          </cell>
          <cell r="I104">
            <v>-633</v>
          </cell>
          <cell r="J104">
            <v>-183</v>
          </cell>
          <cell r="K104">
            <v>-201</v>
          </cell>
          <cell r="L104">
            <v>-274</v>
          </cell>
          <cell r="M104">
            <v>-200</v>
          </cell>
          <cell r="N104">
            <v>-858</v>
          </cell>
          <cell r="O104">
            <v>-177</v>
          </cell>
          <cell r="P104">
            <v>-167</v>
          </cell>
          <cell r="Q104">
            <v>-153</v>
          </cell>
          <cell r="R104">
            <v>-133</v>
          </cell>
          <cell r="S104">
            <v>-630</v>
          </cell>
          <cell r="T104">
            <v>-154</v>
          </cell>
          <cell r="U104">
            <v>-204</v>
          </cell>
          <cell r="V104">
            <v>-246</v>
          </cell>
          <cell r="W104">
            <v>-230</v>
          </cell>
          <cell r="X104">
            <v>-834</v>
          </cell>
          <cell r="Y104">
            <v>-146.30441064453581</v>
          </cell>
          <cell r="Z104">
            <v>-127.28483726074616</v>
          </cell>
          <cell r="AA104">
            <v>-160.93485170898938</v>
          </cell>
          <cell r="AB104">
            <v>-105.33917566406578</v>
          </cell>
          <cell r="AC104">
            <v>-539.86327527833714</v>
          </cell>
          <cell r="AD104">
            <v>-118</v>
          </cell>
          <cell r="AE104">
            <v>-105</v>
          </cell>
          <cell r="AF104">
            <v>-140</v>
          </cell>
          <cell r="AG104">
            <v>-125</v>
          </cell>
          <cell r="AH104">
            <v>-488</v>
          </cell>
          <cell r="AI104">
            <v>-172</v>
          </cell>
          <cell r="AJ104">
            <v>-164</v>
          </cell>
          <cell r="AK104">
            <v>-178</v>
          </cell>
          <cell r="AL104">
            <v>-175</v>
          </cell>
          <cell r="AM104">
            <v>-689</v>
          </cell>
          <cell r="AN104">
            <v>-653.87822499999993</v>
          </cell>
          <cell r="AO104">
            <v>-653.87822499999993</v>
          </cell>
          <cell r="AP104">
            <v>-688.37579827571153</v>
          </cell>
          <cell r="AQ104">
            <v>-748.40130259218085</v>
          </cell>
          <cell r="AR104">
            <v>-805.5277925533594</v>
          </cell>
          <cell r="AS104">
            <v>-867.10969654069186</v>
          </cell>
          <cell r="AT104">
            <v>-933.73341215069627</v>
          </cell>
        </row>
        <row r="106">
          <cell r="B106">
            <v>4.5999999999999999E-2</v>
          </cell>
          <cell r="C106">
            <v>0.50443314832069985</v>
          </cell>
          <cell r="D106">
            <v>-0.216293351813307</v>
          </cell>
          <cell r="E106">
            <v>-0.23131813676907831</v>
          </cell>
          <cell r="F106">
            <v>-5.6520219271363192E-2</v>
          </cell>
          <cell r="G106">
            <v>-0.36654864667154352</v>
          </cell>
          <cell r="H106">
            <v>1.4999999999999999E-2</v>
          </cell>
          <cell r="I106">
            <v>2.3E-2</v>
          </cell>
          <cell r="N106">
            <v>2.3100000000000002E-2</v>
          </cell>
          <cell r="S106">
            <v>2.1000000000000001E-2</v>
          </cell>
          <cell r="X106">
            <v>1.7000000000000001E-2</v>
          </cell>
          <cell r="AC106">
            <v>0.02</v>
          </cell>
          <cell r="AH106">
            <v>1.2E-2</v>
          </cell>
          <cell r="AN106">
            <v>1.4999999999999999E-2</v>
          </cell>
          <cell r="AO106">
            <v>1.4999999999999999E-2</v>
          </cell>
          <cell r="AP106">
            <v>1.7999999999999999E-2</v>
          </cell>
          <cell r="AQ106">
            <v>1.9E-2</v>
          </cell>
          <cell r="AR106">
            <v>0.02</v>
          </cell>
          <cell r="AS106">
            <v>0.02</v>
          </cell>
          <cell r="AT106">
            <v>0.02</v>
          </cell>
        </row>
        <row r="107">
          <cell r="B107">
            <v>0.20300000000000001</v>
          </cell>
          <cell r="C107">
            <v>7.2791164658634555E-2</v>
          </cell>
          <cell r="D107">
            <v>-6.5356418655435955E-2</v>
          </cell>
          <cell r="E107">
            <v>-0.1071428571428571</v>
          </cell>
          <cell r="F107">
            <v>-0.13906542056074767</v>
          </cell>
          <cell r="G107">
            <v>-0.40642640034737298</v>
          </cell>
          <cell r="H107">
            <v>0.35089496791624453</v>
          </cell>
          <cell r="I107">
            <v>6.6841945596116892E-2</v>
          </cell>
          <cell r="N107">
            <v>0.32484628772048163</v>
          </cell>
          <cell r="S107">
            <v>-0.28083669513640119</v>
          </cell>
          <cell r="X107">
            <v>0.30168094769864684</v>
          </cell>
          <cell r="AC107">
            <v>-0.32143881940882713</v>
          </cell>
          <cell r="AH107">
            <v>-0.42180642837508642</v>
          </cell>
          <cell r="AN107">
            <v>-6.5000000000000002E-2</v>
          </cell>
          <cell r="AO107">
            <v>-6.5000000000000002E-2</v>
          </cell>
          <cell r="AP107">
            <v>3.4143817899638274E-2</v>
          </cell>
          <cell r="AQ107">
            <v>6.6927127569220257E-2</v>
          </cell>
          <cell r="AR107">
            <v>5.522682445759397E-2</v>
          </cell>
          <cell r="AS107">
            <v>5.5342290467050415E-2</v>
          </cell>
          <cell r="AT107">
            <v>5.5719844357976722E-2</v>
          </cell>
        </row>
        <row r="109">
          <cell r="B109">
            <v>-6719</v>
          </cell>
          <cell r="C109">
            <v>-8866</v>
          </cell>
          <cell r="D109">
            <v>-4721</v>
          </cell>
          <cell r="E109">
            <v>-4483</v>
          </cell>
          <cell r="F109">
            <v>-7793</v>
          </cell>
          <cell r="G109">
            <v>-11355</v>
          </cell>
          <cell r="H109">
            <v>-10094</v>
          </cell>
          <cell r="I109">
            <v>-6864</v>
          </cell>
          <cell r="J109">
            <v>-1897</v>
          </cell>
          <cell r="K109">
            <v>-2411</v>
          </cell>
          <cell r="L109">
            <v>-2907</v>
          </cell>
          <cell r="M109">
            <v>-2138</v>
          </cell>
          <cell r="N109">
            <v>-9353</v>
          </cell>
          <cell r="O109">
            <v>-1302</v>
          </cell>
          <cell r="P109">
            <v>-2124</v>
          </cell>
          <cell r="Q109">
            <v>-1900</v>
          </cell>
          <cell r="R109">
            <v>-1666</v>
          </cell>
          <cell r="S109">
            <v>-6992</v>
          </cell>
          <cell r="T109">
            <v>-1786</v>
          </cell>
          <cell r="U109">
            <v>-2743</v>
          </cell>
          <cell r="V109">
            <v>-3080</v>
          </cell>
          <cell r="W109">
            <v>-2479</v>
          </cell>
          <cell r="X109">
            <v>-10088</v>
          </cell>
          <cell r="Y109">
            <v>-2426.4554000000003</v>
          </cell>
          <cell r="Z109">
            <v>-2578.5060000000003</v>
          </cell>
          <cell r="AA109">
            <v>-2841.5566000000008</v>
          </cell>
          <cell r="AB109">
            <v>-2657.5060000000003</v>
          </cell>
          <cell r="AC109">
            <v>-10504.024000000001</v>
          </cell>
          <cell r="AD109">
            <v>-2370.4530336776261</v>
          </cell>
          <cell r="AE109">
            <v>-2633.8367040862513</v>
          </cell>
          <cell r="AF109">
            <v>-2897.2203744948765</v>
          </cell>
          <cell r="AG109">
            <v>-2633.8367040862513</v>
          </cell>
          <cell r="AH109">
            <v>-10535.346816345005</v>
          </cell>
          <cell r="AI109">
            <v>-2892</v>
          </cell>
          <cell r="AJ109">
            <v>-3020</v>
          </cell>
          <cell r="AK109">
            <v>-2827</v>
          </cell>
          <cell r="AL109">
            <v>-2439</v>
          </cell>
          <cell r="AM109">
            <v>-11178</v>
          </cell>
          <cell r="AN109">
            <v>-10149.199306204382</v>
          </cell>
          <cell r="AO109">
            <v>-10702.004909228437</v>
          </cell>
          <cell r="AP109">
            <v>-11266.625635898352</v>
          </cell>
          <cell r="AQ109">
            <v>-12249.061229121797</v>
          </cell>
          <cell r="AR109">
            <v>-13184.048743060683</v>
          </cell>
          <cell r="AS109">
            <v>-14191.957882093517</v>
          </cell>
          <cell r="AT109">
            <v>-15282.386197747104</v>
          </cell>
        </row>
        <row r="110">
          <cell r="AC110">
            <v>-10242.024000000001</v>
          </cell>
          <cell r="AH110">
            <v>-10535.346816345005</v>
          </cell>
        </row>
        <row r="111">
          <cell r="B111">
            <v>4.5999999999999999E-2</v>
          </cell>
          <cell r="C111">
            <v>9.7526552626258312E-2</v>
          </cell>
          <cell r="D111">
            <v>-0.11679861284871229</v>
          </cell>
          <cell r="E111">
            <v>-8.7680692203341626E-2</v>
          </cell>
          <cell r="F111">
            <v>0.18837308884937043</v>
          </cell>
          <cell r="G111">
            <v>0.19802683279928202</v>
          </cell>
          <cell r="H111">
            <v>1.4999999999999999E-2</v>
          </cell>
          <cell r="I111">
            <v>2.3E-2</v>
          </cell>
          <cell r="N111">
            <v>2.3100000000000002E-2</v>
          </cell>
          <cell r="S111">
            <v>2.1000000000000001E-2</v>
          </cell>
          <cell r="X111">
            <v>1.7000000000000001E-2</v>
          </cell>
          <cell r="AC111">
            <v>0.02</v>
          </cell>
          <cell r="AH111">
            <v>1.2E-2</v>
          </cell>
          <cell r="AM111">
            <v>1.2E-2</v>
          </cell>
          <cell r="AN111">
            <v>1.4999999999999999E-2</v>
          </cell>
          <cell r="AO111">
            <v>1.4999999999999999E-2</v>
          </cell>
          <cell r="AP111">
            <v>1.7999999999999999E-2</v>
          </cell>
          <cell r="AQ111">
            <v>1.9E-2</v>
          </cell>
          <cell r="AR111">
            <v>0.02</v>
          </cell>
          <cell r="AS111">
            <v>0.02</v>
          </cell>
          <cell r="AT111">
            <v>0.02</v>
          </cell>
        </row>
        <row r="112">
          <cell r="B112">
            <v>0.22323830016137713</v>
          </cell>
          <cell r="C112">
            <v>0.20228671943711518</v>
          </cell>
          <cell r="D112">
            <v>-0.39709826871494758</v>
          </cell>
          <cell r="E112">
            <v>4.084934277047525E-2</v>
          </cell>
          <cell r="F112">
            <v>0.46279386050126292</v>
          </cell>
          <cell r="G112">
            <v>0.21623057510957633</v>
          </cell>
          <cell r="H112">
            <v>-0.12418955647671537</v>
          </cell>
          <cell r="I112">
            <v>-0.33528062023431349</v>
          </cell>
          <cell r="N112">
            <v>0.33185079671249174</v>
          </cell>
          <cell r="S112">
            <v>-0.2678083982753704</v>
          </cell>
          <cell r="T112">
            <v>0.34880608760140608</v>
          </cell>
          <cell r="U112">
            <v>0.26984391521164697</v>
          </cell>
          <cell r="V112">
            <v>0.5939553899498009</v>
          </cell>
          <cell r="W112">
            <v>0.46312212200514424</v>
          </cell>
          <cell r="X112">
            <v>0.41867429893188812</v>
          </cell>
          <cell r="Y112">
            <v>0.35163513814616776</v>
          </cell>
          <cell r="Z112">
            <v>-3.7705725609619378E-2</v>
          </cell>
          <cell r="AA112">
            <v>-1.3512817308226177E-2</v>
          </cell>
          <cell r="AB112">
            <v>6.6038477584159816E-2</v>
          </cell>
          <cell r="AC112">
            <v>0.04</v>
          </cell>
          <cell r="AD112">
            <v>0.31150330063738285</v>
          </cell>
          <cell r="AE112">
            <v>-5.1182851323220424E-2</v>
          </cell>
          <cell r="AF112">
            <v>-7.0498057564140515E-2</v>
          </cell>
          <cell r="AG112">
            <v>4.9861007995323225E-2</v>
          </cell>
          <cell r="AH112">
            <v>3.1960919437116091E-2</v>
          </cell>
          <cell r="AM112">
            <v>-0.29411764705882359</v>
          </cell>
          <cell r="AN112">
            <v>-0.10545615144769913</v>
          </cell>
          <cell r="AO112">
            <v>-5.6732223903177309E-2</v>
          </cell>
          <cell r="AP112">
            <v>3.4143817899638274E-2</v>
          </cell>
          <cell r="AQ112">
            <v>6.6927127569220257E-2</v>
          </cell>
          <cell r="AR112">
            <v>5.522682445759397E-2</v>
          </cell>
          <cell r="AS112">
            <v>5.5342290467050415E-2</v>
          </cell>
          <cell r="AT112">
            <v>5.5719844357976722E-2</v>
          </cell>
        </row>
        <row r="114">
          <cell r="B114">
            <v>-1450.846</v>
          </cell>
          <cell r="C114">
            <v>-2158.9814000000001</v>
          </cell>
          <cell r="D114">
            <v>-1040.2138</v>
          </cell>
          <cell r="E114">
            <v>-1310</v>
          </cell>
          <cell r="F114">
            <v>-2160</v>
          </cell>
          <cell r="G114">
            <v>-2929</v>
          </cell>
          <cell r="H114">
            <v>-3152</v>
          </cell>
          <cell r="I114">
            <v>-3106</v>
          </cell>
          <cell r="J114">
            <v>-738</v>
          </cell>
          <cell r="K114">
            <v>-938</v>
          </cell>
          <cell r="L114">
            <v>-880</v>
          </cell>
          <cell r="M114">
            <v>-614</v>
          </cell>
          <cell r="N114">
            <v>-3170</v>
          </cell>
          <cell r="O114">
            <v>-716</v>
          </cell>
          <cell r="P114">
            <v>-770</v>
          </cell>
          <cell r="Q114">
            <v>-882</v>
          </cell>
          <cell r="R114">
            <v>-898</v>
          </cell>
          <cell r="S114">
            <v>-3266</v>
          </cell>
          <cell r="T114">
            <v>-782</v>
          </cell>
          <cell r="U114">
            <v>-843</v>
          </cell>
          <cell r="V114">
            <v>-1118</v>
          </cell>
          <cell r="W114">
            <v>-1065</v>
          </cell>
          <cell r="X114">
            <v>-3808</v>
          </cell>
          <cell r="Y114">
            <v>-776.7927365628442</v>
          </cell>
          <cell r="Z114">
            <v>-888.47536253591284</v>
          </cell>
          <cell r="AA114">
            <v>-1085.874670778778</v>
          </cell>
          <cell r="AB114">
            <v>-1044.6991974915636</v>
          </cell>
          <cell r="AC114">
            <v>-3795.8419673690987</v>
          </cell>
          <cell r="AD114">
            <v>-737</v>
          </cell>
          <cell r="AE114">
            <v>-677</v>
          </cell>
          <cell r="AF114">
            <v>-787.68704120073232</v>
          </cell>
          <cell r="AG114">
            <v>-830.36752690975675</v>
          </cell>
          <cell r="AH114">
            <v>-3024.5545681104886</v>
          </cell>
          <cell r="AI114">
            <v>-939</v>
          </cell>
          <cell r="AJ114">
            <v>-887</v>
          </cell>
          <cell r="AK114">
            <v>-816</v>
          </cell>
          <cell r="AL114">
            <v>-855</v>
          </cell>
          <cell r="AM114">
            <v>-3497</v>
          </cell>
          <cell r="AN114">
            <v>-3245.0433677956216</v>
          </cell>
          <cell r="AO114">
            <v>-3679.3188609145213</v>
          </cell>
          <cell r="AP114">
            <v>-3930.2737879296428</v>
          </cell>
          <cell r="AQ114">
            <v>-5708.1959375873284</v>
          </cell>
          <cell r="AR114">
            <v>-6154.825044335028</v>
          </cell>
          <cell r="AS114">
            <v>-6627.7396829815607</v>
          </cell>
          <cell r="AT114">
            <v>-7067.7415317742007</v>
          </cell>
        </row>
        <row r="116">
          <cell r="B116">
            <v>794.154</v>
          </cell>
          <cell r="C116">
            <v>712.01859999999999</v>
          </cell>
          <cell r="D116">
            <v>988.78620000000001</v>
          </cell>
          <cell r="E116">
            <v>1375</v>
          </cell>
          <cell r="F116">
            <v>1439</v>
          </cell>
          <cell r="G116">
            <v>1544</v>
          </cell>
          <cell r="H116">
            <v>1535</v>
          </cell>
          <cell r="I116">
            <v>1778</v>
          </cell>
          <cell r="J116">
            <v>481</v>
          </cell>
          <cell r="K116">
            <v>397</v>
          </cell>
          <cell r="L116">
            <v>543</v>
          </cell>
          <cell r="M116">
            <v>492</v>
          </cell>
          <cell r="N116">
            <v>1913</v>
          </cell>
          <cell r="O116">
            <v>533</v>
          </cell>
          <cell r="P116">
            <v>401</v>
          </cell>
          <cell r="Q116">
            <v>473</v>
          </cell>
          <cell r="R116">
            <v>453</v>
          </cell>
          <cell r="S116">
            <v>1860</v>
          </cell>
          <cell r="T116">
            <v>405</v>
          </cell>
          <cell r="U116">
            <v>366</v>
          </cell>
          <cell r="V116">
            <v>456</v>
          </cell>
          <cell r="W116">
            <v>452</v>
          </cell>
          <cell r="X116">
            <v>1679</v>
          </cell>
          <cell r="Y116">
            <v>473.68240000000003</v>
          </cell>
          <cell r="Z116">
            <v>496.33688000000001</v>
          </cell>
          <cell r="AA116">
            <v>506.604376</v>
          </cell>
          <cell r="AB116">
            <v>575.42424000000005</v>
          </cell>
          <cell r="AC116">
            <v>2052.047896</v>
          </cell>
          <cell r="AD116">
            <v>421</v>
          </cell>
          <cell r="AE116">
            <v>386</v>
          </cell>
          <cell r="AF116">
            <v>432.053988</v>
          </cell>
          <cell r="AG116">
            <v>454.80613600000004</v>
          </cell>
          <cell r="AH116">
            <v>1701.360124</v>
          </cell>
          <cell r="AI116">
            <v>420</v>
          </cell>
          <cell r="AJ116">
            <v>385</v>
          </cell>
          <cell r="AK116">
            <v>425</v>
          </cell>
          <cell r="AL116">
            <v>402</v>
          </cell>
          <cell r="AM116">
            <v>1632</v>
          </cell>
          <cell r="AN116">
            <v>2062.4791009999999</v>
          </cell>
          <cell r="AO116">
            <v>1832.741681</v>
          </cell>
          <cell r="AP116">
            <v>1911.1746546181141</v>
          </cell>
          <cell r="AQ116">
            <v>2103.3147111687349</v>
          </cell>
          <cell r="AR116">
            <v>2263.9668682062784</v>
          </cell>
          <cell r="AS116">
            <v>2407.2974217413721</v>
          </cell>
          <cell r="AT116">
            <v>2565.8330727903949</v>
          </cell>
        </row>
        <row r="117">
          <cell r="C117">
            <v>-0.10342502839499645</v>
          </cell>
          <cell r="D117">
            <v>0.38870838486522685</v>
          </cell>
          <cell r="E117">
            <v>0.39059384121663498</v>
          </cell>
          <cell r="F117">
            <v>4.6545454545454445E-2</v>
          </cell>
          <cell r="G117">
            <v>7.2967338429464901E-2</v>
          </cell>
          <cell r="H117">
            <v>-5.8290155440414715E-3</v>
          </cell>
          <cell r="I117">
            <v>0.15830618892508141</v>
          </cell>
          <cell r="N117">
            <v>7.5928008998875196E-2</v>
          </cell>
          <cell r="O117">
            <v>0.10810810810810811</v>
          </cell>
          <cell r="P117">
            <v>1.0075566750629816E-2</v>
          </cell>
          <cell r="Q117">
            <v>-0.12891344383057091</v>
          </cell>
          <cell r="R117">
            <v>-7.9268292682926789E-2</v>
          </cell>
          <cell r="S117">
            <v>-2.7705175117616276E-2</v>
          </cell>
          <cell r="T117">
            <v>-0.24015009380863039</v>
          </cell>
          <cell r="U117">
            <v>-8.7281795511221949E-2</v>
          </cell>
          <cell r="V117">
            <v>-3.5940803382663811E-2</v>
          </cell>
          <cell r="W117">
            <v>-2.2075055187638082E-3</v>
          </cell>
          <cell r="X117">
            <v>-9.7311827956989227E-2</v>
          </cell>
          <cell r="Y117">
            <v>-8.0228349514563035E-2</v>
          </cell>
          <cell r="Z117">
            <v>0.15966560747663561</v>
          </cell>
          <cell r="AA117">
            <v>1.3208751999999935E-2</v>
          </cell>
          <cell r="AB117">
            <v>-4.2555341098169608E-2</v>
          </cell>
          <cell r="AC117">
            <v>3.9373268101761116E-3</v>
          </cell>
          <cell r="AD117">
            <v>3.9506172839506082E-2</v>
          </cell>
          <cell r="AE117">
            <v>5.464480874316946E-2</v>
          </cell>
          <cell r="AF117">
            <v>-5.2513184210526309E-2</v>
          </cell>
          <cell r="AG117">
            <v>6.2082654867257059E-3</v>
          </cell>
          <cell r="AH117">
            <v>1.3317524717093576E-2</v>
          </cell>
          <cell r="AI117">
            <v>3.7037037037036979E-2</v>
          </cell>
          <cell r="AJ117">
            <v>-8.333333333333337E-2</v>
          </cell>
          <cell r="AK117">
            <v>0.10389610389610393</v>
          </cell>
          <cell r="AL117">
            <v>-5.4117647058823493E-2</v>
          </cell>
          <cell r="AM117">
            <v>-2.7992852888624187E-2</v>
          </cell>
          <cell r="AN117">
            <v>0.26377395894607836</v>
          </cell>
          <cell r="AO117">
            <v>0.12300348100490188</v>
          </cell>
          <cell r="AP117">
            <v>4.279543289227683E-2</v>
          </cell>
          <cell r="AQ117">
            <v>0.10053505894206927</v>
          </cell>
          <cell r="AR117">
            <v>7.6380465645236262E-2</v>
          </cell>
          <cell r="AS117">
            <v>6.3309474863761261E-2</v>
          </cell>
          <cell r="AT117">
            <v>6.5856279169003828E-2</v>
          </cell>
        </row>
        <row r="119">
          <cell r="B119">
            <v>575.154</v>
          </cell>
          <cell r="C119">
            <v>508.01859999999999</v>
          </cell>
          <cell r="D119">
            <v>710.78620000000001</v>
          </cell>
          <cell r="E119">
            <v>925</v>
          </cell>
          <cell r="F119">
            <v>1034</v>
          </cell>
          <cell r="G119">
            <v>978</v>
          </cell>
          <cell r="H119">
            <v>1065</v>
          </cell>
          <cell r="I119">
            <v>1281</v>
          </cell>
          <cell r="J119">
            <v>375</v>
          </cell>
          <cell r="K119">
            <v>289</v>
          </cell>
          <cell r="L119">
            <v>386</v>
          </cell>
          <cell r="M119">
            <v>350</v>
          </cell>
          <cell r="N119">
            <v>1400</v>
          </cell>
          <cell r="O119">
            <v>421</v>
          </cell>
          <cell r="P119">
            <v>289</v>
          </cell>
          <cell r="Q119">
            <v>356</v>
          </cell>
          <cell r="R119">
            <v>331</v>
          </cell>
          <cell r="S119">
            <v>1397</v>
          </cell>
          <cell r="T119">
            <v>299</v>
          </cell>
          <cell r="U119">
            <v>253</v>
          </cell>
          <cell r="V119">
            <v>342</v>
          </cell>
          <cell r="W119">
            <v>322</v>
          </cell>
          <cell r="X119">
            <v>1216</v>
          </cell>
          <cell r="Y119">
            <v>382.22</v>
          </cell>
          <cell r="Z119">
            <v>399.62</v>
          </cell>
          <cell r="AA119">
            <v>403.39</v>
          </cell>
          <cell r="AB119">
            <v>450.08</v>
          </cell>
          <cell r="AC119">
            <v>1635.31</v>
          </cell>
          <cell r="AD119">
            <v>264</v>
          </cell>
          <cell r="AE119">
            <v>267</v>
          </cell>
          <cell r="AF119">
            <v>350.15999999999997</v>
          </cell>
          <cell r="AG119">
            <v>364.32000000000005</v>
          </cell>
          <cell r="AH119">
            <v>1245.48</v>
          </cell>
          <cell r="AI119">
            <v>261</v>
          </cell>
          <cell r="AJ119">
            <v>269</v>
          </cell>
          <cell r="AK119">
            <v>342.92</v>
          </cell>
          <cell r="AL119">
            <v>298.82</v>
          </cell>
          <cell r="AM119">
            <v>1171.74</v>
          </cell>
          <cell r="AN119">
            <v>1774.85742</v>
          </cell>
          <cell r="AO119">
            <v>1534.68</v>
          </cell>
          <cell r="AP119">
            <v>1565.3735999999999</v>
          </cell>
          <cell r="AQ119">
            <v>1659.2960160000002</v>
          </cell>
          <cell r="AR119">
            <v>1758.8537769600002</v>
          </cell>
          <cell r="AS119">
            <v>1864.3850035776004</v>
          </cell>
          <cell r="AT119">
            <v>1976.2481037922562</v>
          </cell>
        </row>
        <row r="120">
          <cell r="B120">
            <v>416</v>
          </cell>
          <cell r="C120">
            <v>291</v>
          </cell>
          <cell r="D120">
            <v>389</v>
          </cell>
          <cell r="E120">
            <v>496</v>
          </cell>
          <cell r="F120">
            <v>510</v>
          </cell>
          <cell r="G120">
            <v>444</v>
          </cell>
          <cell r="H120">
            <v>562</v>
          </cell>
          <cell r="I120">
            <v>787</v>
          </cell>
          <cell r="J120">
            <v>236</v>
          </cell>
          <cell r="K120">
            <v>161</v>
          </cell>
          <cell r="L120">
            <v>227</v>
          </cell>
          <cell r="M120">
            <v>225</v>
          </cell>
          <cell r="N120">
            <v>849</v>
          </cell>
          <cell r="O120">
            <v>257</v>
          </cell>
          <cell r="P120">
            <v>179</v>
          </cell>
          <cell r="Q120">
            <v>225</v>
          </cell>
          <cell r="R120">
            <v>223</v>
          </cell>
          <cell r="S120">
            <v>884</v>
          </cell>
          <cell r="T120">
            <v>220</v>
          </cell>
          <cell r="U120">
            <v>171</v>
          </cell>
          <cell r="V120">
            <v>244</v>
          </cell>
          <cell r="W120">
            <v>234</v>
          </cell>
          <cell r="X120">
            <v>869</v>
          </cell>
          <cell r="Y120">
            <v>250.42</v>
          </cell>
          <cell r="Z120">
            <v>261.82</v>
          </cell>
          <cell r="AA120">
            <v>264.29000000000002</v>
          </cell>
          <cell r="AB120">
            <v>294.88</v>
          </cell>
          <cell r="AC120">
            <v>1071.4100000000001</v>
          </cell>
          <cell r="AD120">
            <v>244</v>
          </cell>
          <cell r="AE120">
            <v>210</v>
          </cell>
          <cell r="AF120">
            <v>277.20999999999998</v>
          </cell>
          <cell r="AG120">
            <v>288.42</v>
          </cell>
          <cell r="AH120">
            <v>1019.6300000000001</v>
          </cell>
          <cell r="AI120">
            <v>244</v>
          </cell>
          <cell r="AJ120">
            <v>210</v>
          </cell>
          <cell r="AK120">
            <v>252</v>
          </cell>
          <cell r="AL120">
            <v>219</v>
          </cell>
          <cell r="AM120">
            <v>925</v>
          </cell>
          <cell r="AN120">
            <v>1162.83762</v>
          </cell>
          <cell r="AO120">
            <v>1005.48</v>
          </cell>
          <cell r="AP120">
            <v>1025.5896</v>
          </cell>
          <cell r="AQ120">
            <v>1087.1249760000001</v>
          </cell>
          <cell r="AR120">
            <v>1152.3524745600002</v>
          </cell>
          <cell r="AS120">
            <v>1221.4936230336002</v>
          </cell>
          <cell r="AT120">
            <v>1294.7832404156161</v>
          </cell>
        </row>
        <row r="121">
          <cell r="B121">
            <v>159.154</v>
          </cell>
          <cell r="C121">
            <v>217.01859999999999</v>
          </cell>
          <cell r="D121">
            <v>321.78620000000001</v>
          </cell>
          <cell r="E121">
            <v>429</v>
          </cell>
          <cell r="F121">
            <v>524</v>
          </cell>
          <cell r="G121">
            <v>534</v>
          </cell>
          <cell r="H121">
            <v>503</v>
          </cell>
          <cell r="I121">
            <v>494</v>
          </cell>
          <cell r="J121">
            <v>139</v>
          </cell>
          <cell r="K121">
            <v>128</v>
          </cell>
          <cell r="L121">
            <v>159</v>
          </cell>
          <cell r="M121">
            <v>125</v>
          </cell>
          <cell r="N121">
            <v>551</v>
          </cell>
          <cell r="O121">
            <v>164</v>
          </cell>
          <cell r="P121">
            <v>110</v>
          </cell>
          <cell r="Q121">
            <v>131</v>
          </cell>
          <cell r="R121">
            <v>108</v>
          </cell>
          <cell r="S121">
            <v>513</v>
          </cell>
          <cell r="T121">
            <v>79</v>
          </cell>
          <cell r="U121">
            <v>82</v>
          </cell>
          <cell r="V121">
            <v>98</v>
          </cell>
          <cell r="W121">
            <v>88</v>
          </cell>
          <cell r="X121">
            <v>347</v>
          </cell>
          <cell r="Y121">
            <v>131.80000000000001</v>
          </cell>
          <cell r="Z121">
            <v>137.80000000000001</v>
          </cell>
          <cell r="AA121">
            <v>139.1</v>
          </cell>
          <cell r="AB121">
            <v>155.19999999999999</v>
          </cell>
          <cell r="AC121">
            <v>563.9</v>
          </cell>
          <cell r="AD121">
            <v>20</v>
          </cell>
          <cell r="AE121">
            <v>57</v>
          </cell>
          <cell r="AF121">
            <v>72.95</v>
          </cell>
          <cell r="AG121">
            <v>75.900000000000006</v>
          </cell>
          <cell r="AH121">
            <v>225.85</v>
          </cell>
          <cell r="AI121">
            <v>17</v>
          </cell>
          <cell r="AJ121">
            <v>59</v>
          </cell>
          <cell r="AK121">
            <v>90.920000000000016</v>
          </cell>
          <cell r="AL121">
            <v>79.819999999999993</v>
          </cell>
          <cell r="AM121">
            <v>246.74</v>
          </cell>
          <cell r="AN121">
            <v>612.01980000000003</v>
          </cell>
          <cell r="AO121">
            <v>529.20000000000005</v>
          </cell>
          <cell r="AP121">
            <v>539.78399999999999</v>
          </cell>
          <cell r="AQ121">
            <v>572.17104000000006</v>
          </cell>
          <cell r="AR121">
            <v>606.5013024000001</v>
          </cell>
          <cell r="AS121">
            <v>642.89138054400019</v>
          </cell>
          <cell r="AT121">
            <v>681.4648633766401</v>
          </cell>
        </row>
        <row r="123">
          <cell r="B123">
            <v>219</v>
          </cell>
          <cell r="C123">
            <v>204</v>
          </cell>
          <cell r="D123">
            <v>278</v>
          </cell>
          <cell r="E123">
            <v>450</v>
          </cell>
          <cell r="F123">
            <v>405</v>
          </cell>
          <cell r="G123">
            <v>566</v>
          </cell>
          <cell r="H123">
            <v>470</v>
          </cell>
          <cell r="I123">
            <v>497</v>
          </cell>
          <cell r="J123">
            <v>106</v>
          </cell>
          <cell r="K123">
            <v>108</v>
          </cell>
          <cell r="L123">
            <v>157</v>
          </cell>
          <cell r="M123">
            <v>142</v>
          </cell>
          <cell r="N123">
            <v>513</v>
          </cell>
          <cell r="O123">
            <v>112</v>
          </cell>
          <cell r="P123">
            <v>112</v>
          </cell>
          <cell r="Q123">
            <v>117</v>
          </cell>
          <cell r="R123">
            <v>122</v>
          </cell>
          <cell r="S123">
            <v>463</v>
          </cell>
          <cell r="T123">
            <v>106</v>
          </cell>
          <cell r="U123">
            <v>113</v>
          </cell>
          <cell r="V123">
            <v>114</v>
          </cell>
          <cell r="W123">
            <v>130</v>
          </cell>
          <cell r="X123">
            <v>463</v>
          </cell>
          <cell r="Y123">
            <v>87.712400000000002</v>
          </cell>
          <cell r="Z123">
            <v>92.966880000000018</v>
          </cell>
          <cell r="AA123">
            <v>99.464376000000001</v>
          </cell>
          <cell r="AB123">
            <v>121.59424000000001</v>
          </cell>
          <cell r="AC123">
            <v>401.73789600000003</v>
          </cell>
          <cell r="AD123">
            <v>157</v>
          </cell>
          <cell r="AE123">
            <v>119</v>
          </cell>
          <cell r="AF123">
            <v>78.143988000000007</v>
          </cell>
          <cell r="AG123">
            <v>86.736136000000016</v>
          </cell>
          <cell r="AH123">
            <v>440.88012400000002</v>
          </cell>
          <cell r="AI123">
            <v>159</v>
          </cell>
          <cell r="AJ123">
            <v>116</v>
          </cell>
          <cell r="AK123">
            <v>82.08</v>
          </cell>
          <cell r="AL123">
            <v>103.18</v>
          </cell>
          <cell r="AM123">
            <v>460.26</v>
          </cell>
          <cell r="AN123">
            <v>259.62168099999997</v>
          </cell>
          <cell r="AO123">
            <v>270.06168100000002</v>
          </cell>
          <cell r="AP123">
            <v>304.80105461811416</v>
          </cell>
          <cell r="AQ123">
            <v>366.0186951687345</v>
          </cell>
          <cell r="AR123">
            <v>387.11309124627792</v>
          </cell>
          <cell r="AS123">
            <v>412.91241816377169</v>
          </cell>
          <cell r="AT123">
            <v>429.58496899813895</v>
          </cell>
        </row>
        <row r="124">
          <cell r="B124">
            <v>127</v>
          </cell>
          <cell r="C124">
            <v>135</v>
          </cell>
          <cell r="D124">
            <v>139</v>
          </cell>
          <cell r="E124">
            <v>174</v>
          </cell>
          <cell r="F124">
            <v>184</v>
          </cell>
          <cell r="G124">
            <v>195</v>
          </cell>
          <cell r="H124">
            <v>175</v>
          </cell>
          <cell r="I124">
            <v>187</v>
          </cell>
          <cell r="J124">
            <v>54</v>
          </cell>
          <cell r="K124">
            <v>58</v>
          </cell>
          <cell r="L124">
            <v>52</v>
          </cell>
          <cell r="M124">
            <v>58</v>
          </cell>
          <cell r="N124">
            <v>222</v>
          </cell>
          <cell r="O124">
            <v>63</v>
          </cell>
          <cell r="P124">
            <v>71</v>
          </cell>
          <cell r="Q124">
            <v>61</v>
          </cell>
          <cell r="R124">
            <v>79</v>
          </cell>
          <cell r="S124">
            <v>274</v>
          </cell>
          <cell r="T124">
            <v>60</v>
          </cell>
          <cell r="U124">
            <v>58</v>
          </cell>
          <cell r="V124">
            <v>66</v>
          </cell>
          <cell r="W124">
            <v>64</v>
          </cell>
          <cell r="X124">
            <v>248</v>
          </cell>
          <cell r="Y124">
            <v>64.022400000000005</v>
          </cell>
          <cell r="Z124">
            <v>67.856880000000018</v>
          </cell>
          <cell r="AA124">
            <v>72.604376000000002</v>
          </cell>
          <cell r="AB124">
            <v>88.75424000000001</v>
          </cell>
          <cell r="AC124">
            <v>293.23789600000003</v>
          </cell>
          <cell r="AD124">
            <v>55</v>
          </cell>
          <cell r="AE124">
            <v>54</v>
          </cell>
          <cell r="AF124">
            <v>60.143988000000007</v>
          </cell>
          <cell r="AG124">
            <v>54.736136000000009</v>
          </cell>
          <cell r="AH124">
            <v>223.88012400000002</v>
          </cell>
          <cell r="AI124">
            <v>55</v>
          </cell>
          <cell r="AJ124">
            <v>49</v>
          </cell>
          <cell r="AK124">
            <v>48</v>
          </cell>
          <cell r="AL124">
            <v>48</v>
          </cell>
          <cell r="AM124">
            <v>200</v>
          </cell>
          <cell r="AN124">
            <v>186.681681</v>
          </cell>
          <cell r="AO124">
            <v>197.121681</v>
          </cell>
          <cell r="AP124">
            <v>229.7796402260546</v>
          </cell>
          <cell r="AQ124">
            <v>266.0186951687345</v>
          </cell>
          <cell r="AR124">
            <v>281.11309124627792</v>
          </cell>
          <cell r="AS124">
            <v>296.91241816377169</v>
          </cell>
          <cell r="AT124">
            <v>313.58496899813895</v>
          </cell>
        </row>
        <row r="125">
          <cell r="B125">
            <v>92</v>
          </cell>
          <cell r="C125">
            <v>69</v>
          </cell>
          <cell r="D125">
            <v>139</v>
          </cell>
          <cell r="E125">
            <v>276</v>
          </cell>
          <cell r="F125">
            <v>221</v>
          </cell>
          <cell r="G125">
            <v>371</v>
          </cell>
          <cell r="H125">
            <v>295</v>
          </cell>
          <cell r="I125">
            <v>310</v>
          </cell>
          <cell r="J125">
            <v>52</v>
          </cell>
          <cell r="K125">
            <v>50</v>
          </cell>
          <cell r="L125">
            <v>105</v>
          </cell>
          <cell r="M125">
            <v>84</v>
          </cell>
          <cell r="N125">
            <v>291</v>
          </cell>
          <cell r="O125">
            <v>49</v>
          </cell>
          <cell r="P125">
            <v>41</v>
          </cell>
          <cell r="Q125">
            <v>56</v>
          </cell>
          <cell r="R125">
            <v>43</v>
          </cell>
          <cell r="S125">
            <v>189</v>
          </cell>
          <cell r="T125">
            <v>46</v>
          </cell>
          <cell r="U125">
            <v>55</v>
          </cell>
          <cell r="V125">
            <v>48</v>
          </cell>
          <cell r="W125">
            <v>66</v>
          </cell>
          <cell r="X125">
            <v>215</v>
          </cell>
          <cell r="Y125">
            <v>23.69</v>
          </cell>
          <cell r="Z125">
            <v>25.11</v>
          </cell>
          <cell r="AA125">
            <v>26.86</v>
          </cell>
          <cell r="AB125">
            <v>32.840000000000003</v>
          </cell>
          <cell r="AC125">
            <v>108.5</v>
          </cell>
          <cell r="AD125">
            <v>102</v>
          </cell>
          <cell r="AE125">
            <v>65</v>
          </cell>
          <cell r="AF125">
            <v>18</v>
          </cell>
          <cell r="AG125">
            <v>32</v>
          </cell>
          <cell r="AH125">
            <v>217</v>
          </cell>
          <cell r="AI125">
            <v>104</v>
          </cell>
          <cell r="AJ125">
            <v>67</v>
          </cell>
          <cell r="AK125">
            <v>34.08</v>
          </cell>
          <cell r="AL125">
            <v>55.180000000000007</v>
          </cell>
          <cell r="AM125">
            <v>260.26</v>
          </cell>
          <cell r="AN125">
            <v>72.94</v>
          </cell>
          <cell r="AO125">
            <v>72.94</v>
          </cell>
          <cell r="AP125">
            <v>75.021414392059569</v>
          </cell>
          <cell r="AQ125">
            <v>100</v>
          </cell>
          <cell r="AR125">
            <v>106</v>
          </cell>
          <cell r="AS125">
            <v>116</v>
          </cell>
          <cell r="AT125">
            <v>116</v>
          </cell>
        </row>
        <row r="127">
          <cell r="G127">
            <v>0</v>
          </cell>
          <cell r="H127">
            <v>0</v>
          </cell>
          <cell r="I127">
            <v>0</v>
          </cell>
          <cell r="N127">
            <v>0</v>
          </cell>
          <cell r="Y127">
            <v>3.75</v>
          </cell>
          <cell r="Z127">
            <v>3.75</v>
          </cell>
          <cell r="AA127">
            <v>3.75</v>
          </cell>
          <cell r="AB127">
            <v>3.75</v>
          </cell>
          <cell r="AC127">
            <v>15</v>
          </cell>
          <cell r="AD127">
            <v>3.75</v>
          </cell>
          <cell r="AE127">
            <v>3.75</v>
          </cell>
          <cell r="AF127">
            <v>3.75</v>
          </cell>
          <cell r="AG127">
            <v>3.75</v>
          </cell>
          <cell r="AH127">
            <v>15</v>
          </cell>
          <cell r="AN127">
            <v>28</v>
          </cell>
          <cell r="AO127">
            <v>28</v>
          </cell>
          <cell r="AP127">
            <v>41</v>
          </cell>
          <cell r="AQ127">
            <v>78</v>
          </cell>
          <cell r="AR127">
            <v>118</v>
          </cell>
          <cell r="AS127">
            <v>130</v>
          </cell>
          <cell r="AT127">
            <v>160</v>
          </cell>
        </row>
        <row r="129">
          <cell r="B129">
            <v>-2245</v>
          </cell>
          <cell r="C129">
            <v>-2871</v>
          </cell>
          <cell r="D129">
            <v>-2029</v>
          </cell>
          <cell r="E129">
            <v>-2685</v>
          </cell>
          <cell r="F129">
            <v>-3599</v>
          </cell>
          <cell r="G129">
            <v>-4473</v>
          </cell>
          <cell r="H129">
            <v>-4687</v>
          </cell>
          <cell r="I129">
            <v>-4884</v>
          </cell>
          <cell r="J129">
            <v>-1219</v>
          </cell>
          <cell r="K129">
            <v>-1335</v>
          </cell>
          <cell r="L129">
            <v>-1423</v>
          </cell>
          <cell r="M129">
            <v>-1106</v>
          </cell>
          <cell r="N129">
            <v>-5083</v>
          </cell>
          <cell r="O129">
            <v>-1249</v>
          </cell>
          <cell r="P129">
            <v>-1171</v>
          </cell>
          <cell r="Q129">
            <v>-1355</v>
          </cell>
          <cell r="R129">
            <v>-1351</v>
          </cell>
          <cell r="S129">
            <v>-5126</v>
          </cell>
          <cell r="T129">
            <v>-1187</v>
          </cell>
          <cell r="U129">
            <v>-1209</v>
          </cell>
          <cell r="V129">
            <v>-1574</v>
          </cell>
          <cell r="W129">
            <v>-1517</v>
          </cell>
          <cell r="X129">
            <v>-5487</v>
          </cell>
          <cell r="Y129">
            <v>-1250.4751365628442</v>
          </cell>
          <cell r="Z129">
            <v>-1384.8122425359129</v>
          </cell>
          <cell r="AA129">
            <v>-1592.479046778778</v>
          </cell>
          <cell r="AB129">
            <v>-1620.1234374915637</v>
          </cell>
          <cell r="AC129">
            <v>-5847.8898633690987</v>
          </cell>
          <cell r="AD129">
            <v>-1158</v>
          </cell>
          <cell r="AE129">
            <v>-1063</v>
          </cell>
          <cell r="AF129">
            <v>-1219.7410292007323</v>
          </cell>
          <cell r="AG129">
            <v>-1285.1736629097568</v>
          </cell>
          <cell r="AH129">
            <v>-4725.9146921104884</v>
          </cell>
          <cell r="AI129">
            <v>-1359</v>
          </cell>
          <cell r="AJ129">
            <v>-1272</v>
          </cell>
          <cell r="AK129">
            <v>-1241</v>
          </cell>
          <cell r="AL129">
            <v>-1257</v>
          </cell>
          <cell r="AM129">
            <v>-5129</v>
          </cell>
          <cell r="AN129">
            <v>-5307.5224687956215</v>
          </cell>
          <cell r="AO129">
            <v>-5512.0605419145213</v>
          </cell>
          <cell r="AP129">
            <v>-5841.4484425477567</v>
          </cell>
          <cell r="AQ129">
            <v>-7811.5106487560633</v>
          </cell>
          <cell r="AR129">
            <v>-8418.7919125413064</v>
          </cell>
          <cell r="AS129">
            <v>-9035.0371047229328</v>
          </cell>
          <cell r="AT129">
            <v>-9633.5746045645956</v>
          </cell>
        </row>
        <row r="130">
          <cell r="C130">
            <v>0.27884187082405343</v>
          </cell>
          <cell r="D130">
            <v>-0.29327760362243116</v>
          </cell>
          <cell r="E130">
            <v>0.32331197634302611</v>
          </cell>
          <cell r="F130">
            <v>0.34040968342644318</v>
          </cell>
          <cell r="G130">
            <v>0.24284523478744102</v>
          </cell>
          <cell r="H130">
            <v>4.7842611222892906E-2</v>
          </cell>
          <cell r="I130">
            <v>4.2031149989332217E-2</v>
          </cell>
          <cell r="N130">
            <v>4.0745290745290763E-2</v>
          </cell>
          <cell r="S130">
            <v>8.4595711194177525E-3</v>
          </cell>
          <cell r="X130">
            <v>7.0425282871634742E-2</v>
          </cell>
          <cell r="Y130">
            <v>-2.4590377096065374E-2</v>
          </cell>
          <cell r="Z130">
            <v>0.18057309679105948</v>
          </cell>
          <cell r="AA130">
            <v>8.6274929589889471E-2</v>
          </cell>
          <cell r="AB130">
            <v>7.8098590254973344E-2</v>
          </cell>
          <cell r="AC130">
            <v>7.8150786019376639E-2</v>
          </cell>
          <cell r="AD130">
            <v>-2.4431339511373218E-2</v>
          </cell>
          <cell r="AE130">
            <v>-0.12076095947063692</v>
          </cell>
          <cell r="AF130">
            <v>-0.22506923176573546</v>
          </cell>
          <cell r="AG130">
            <v>-0.15281894336865076</v>
          </cell>
          <cell r="AH130">
            <v>-0.13870699979761469</v>
          </cell>
          <cell r="AN130">
            <v>3.4806486409752591E-2</v>
          </cell>
          <cell r="AO130">
            <v>7.4685229462764902E-2</v>
          </cell>
          <cell r="AP130">
            <v>5.9757671043073834E-2</v>
          </cell>
          <cell r="AQ130">
            <v>0.33725577236269522</v>
          </cell>
          <cell r="AR130">
            <v>7.7741846755588595E-2</v>
          </cell>
          <cell r="AS130">
            <v>7.319876754093646E-2</v>
          </cell>
          <cell r="AT130">
            <v>6.6246269152429482E-2</v>
          </cell>
        </row>
        <row r="132">
          <cell r="B132">
            <v>-1803</v>
          </cell>
          <cell r="C132">
            <v>-2379</v>
          </cell>
          <cell r="D132">
            <v>-1673</v>
          </cell>
          <cell r="E132">
            <v>-2307</v>
          </cell>
          <cell r="F132">
            <v>-3071</v>
          </cell>
          <cell r="G132">
            <v>-3672</v>
          </cell>
          <cell r="H132">
            <v>-3964</v>
          </cell>
          <cell r="I132">
            <v>-3503</v>
          </cell>
          <cell r="J132">
            <v>-865</v>
          </cell>
          <cell r="K132">
            <v>-965</v>
          </cell>
          <cell r="L132">
            <v>-987</v>
          </cell>
          <cell r="M132">
            <v>-623</v>
          </cell>
          <cell r="N132">
            <v>-3440</v>
          </cell>
          <cell r="O132">
            <v>-808</v>
          </cell>
          <cell r="P132">
            <v>-902</v>
          </cell>
          <cell r="Q132">
            <v>-1094</v>
          </cell>
          <cell r="R132">
            <v>-1099</v>
          </cell>
          <cell r="S132">
            <v>-3903</v>
          </cell>
          <cell r="T132">
            <v>-761</v>
          </cell>
          <cell r="U132">
            <v>-972</v>
          </cell>
          <cell r="V132">
            <v>-1252</v>
          </cell>
          <cell r="W132">
            <v>-1208</v>
          </cell>
          <cell r="X132">
            <v>-4193</v>
          </cell>
          <cell r="Y132">
            <v>-1022.9541365628443</v>
          </cell>
          <cell r="Z132">
            <v>-1065.5792425359127</v>
          </cell>
          <cell r="AA132">
            <v>-1180.4990467787779</v>
          </cell>
          <cell r="AB132">
            <v>-1117.3244374915637</v>
          </cell>
          <cell r="AC132">
            <v>-4386.3568633690993</v>
          </cell>
          <cell r="AD132">
            <v>-955</v>
          </cell>
          <cell r="AE132">
            <v>-827</v>
          </cell>
          <cell r="AF132">
            <v>-1086.3410292007322</v>
          </cell>
          <cell r="AG132">
            <v>-1162.6736629097568</v>
          </cell>
          <cell r="AH132">
            <v>-4031.0146921104888</v>
          </cell>
          <cell r="AI132">
            <v>-1080</v>
          </cell>
          <cell r="AJ132">
            <v>-1003</v>
          </cell>
          <cell r="AK132">
            <v>-1082</v>
          </cell>
          <cell r="AL132">
            <v>-1053</v>
          </cell>
          <cell r="AM132">
            <v>-4218</v>
          </cell>
          <cell r="AN132">
            <v>-4270.6224687956219</v>
          </cell>
          <cell r="AO132">
            <v>-4475.1605419145217</v>
          </cell>
          <cell r="AP132">
            <v>-4701.9842986271606</v>
          </cell>
          <cell r="AQ132">
            <v>-5093.4584099500935</v>
          </cell>
          <cell r="AR132">
            <v>-5466.6501214965292</v>
          </cell>
          <cell r="AS132">
            <v>-5868.6266569617392</v>
          </cell>
          <cell r="AT132">
            <v>-6303.164156803402</v>
          </cell>
        </row>
        <row r="133">
          <cell r="B133">
            <v>-844</v>
          </cell>
          <cell r="C133">
            <v>-1086</v>
          </cell>
          <cell r="D133">
            <v>-420</v>
          </cell>
          <cell r="E133">
            <v>-490</v>
          </cell>
          <cell r="F133">
            <v>-896</v>
          </cell>
          <cell r="G133">
            <v>-1255</v>
          </cell>
          <cell r="H133">
            <v>-1068</v>
          </cell>
          <cell r="I133">
            <v>-771</v>
          </cell>
          <cell r="J133">
            <v>-203</v>
          </cell>
          <cell r="K133">
            <v>-242</v>
          </cell>
          <cell r="L133">
            <v>-270</v>
          </cell>
          <cell r="M133">
            <v>-209</v>
          </cell>
          <cell r="N133">
            <v>-924</v>
          </cell>
          <cell r="O133">
            <v>-156</v>
          </cell>
          <cell r="P133">
            <v>-239</v>
          </cell>
          <cell r="Q133">
            <v>-214</v>
          </cell>
          <cell r="R133">
            <v>-187</v>
          </cell>
          <cell r="S133">
            <v>-796</v>
          </cell>
          <cell r="T133">
            <v>-200</v>
          </cell>
          <cell r="U133">
            <v>-292</v>
          </cell>
          <cell r="V133">
            <v>-309</v>
          </cell>
          <cell r="W133">
            <v>-268</v>
          </cell>
          <cell r="X133">
            <v>-1069</v>
          </cell>
          <cell r="Y133">
            <v>-226.40473540625149</v>
          </cell>
          <cell r="Z133">
            <v>-267.44150792343879</v>
          </cell>
          <cell r="AA133">
            <v>-319.99254854687666</v>
          </cell>
          <cell r="AB133">
            <v>-302.15889621250108</v>
          </cell>
          <cell r="AC133">
            <v>-1115.9976880890681</v>
          </cell>
          <cell r="AD133">
            <v>-223</v>
          </cell>
          <cell r="AE133">
            <v>-236</v>
          </cell>
          <cell r="AF133">
            <v>-218.63322246969258</v>
          </cell>
          <cell r="AG133">
            <v>-198.03020224517508</v>
          </cell>
          <cell r="AH133">
            <v>-875.66342471486769</v>
          </cell>
          <cell r="AI133">
            <v>-273</v>
          </cell>
          <cell r="AJ133">
            <v>-284</v>
          </cell>
          <cell r="AK133">
            <v>-265</v>
          </cell>
          <cell r="AL133">
            <v>-218</v>
          </cell>
          <cell r="AM133">
            <v>-1040</v>
          </cell>
          <cell r="AN133">
            <v>-818.1929903722629</v>
          </cell>
          <cell r="AO133">
            <v>-851.36132655370625</v>
          </cell>
          <cell r="AP133">
            <v>-896.2777936021289</v>
          </cell>
          <cell r="AQ133">
            <v>-974.43209057680565</v>
          </cell>
          <cell r="AR133">
            <v>-1048.8118182007161</v>
          </cell>
          <cell r="AS133">
            <v>-1128.9925758186323</v>
          </cell>
          <cell r="AT133">
            <v>-1215.7378637530492</v>
          </cell>
        </row>
        <row r="134">
          <cell r="G134">
            <v>-45</v>
          </cell>
          <cell r="H134">
            <v>-60</v>
          </cell>
          <cell r="I134">
            <v>-65.098439375750303</v>
          </cell>
          <cell r="J134">
            <v>-70.209999999999994</v>
          </cell>
          <cell r="K134">
            <v>-73.23</v>
          </cell>
          <cell r="L134">
            <v>-66.510000000000005</v>
          </cell>
          <cell r="M134">
            <v>-59.34</v>
          </cell>
          <cell r="N134">
            <v>-269.28999999999996</v>
          </cell>
          <cell r="O134">
            <v>-64.86</v>
          </cell>
          <cell r="P134">
            <v>-90.32</v>
          </cell>
          <cell r="Q134">
            <v>-81</v>
          </cell>
          <cell r="R134">
            <v>-70.38</v>
          </cell>
          <cell r="S134">
            <v>-306.56</v>
          </cell>
          <cell r="T134">
            <v>-74.98</v>
          </cell>
          <cell r="U134">
            <v>-99.99</v>
          </cell>
          <cell r="V134">
            <v>-93.4</v>
          </cell>
          <cell r="W134">
            <v>-94.47</v>
          </cell>
          <cell r="X134">
            <v>-362.84000000000003</v>
          </cell>
          <cell r="Y134">
            <v>-46.817411406251459</v>
          </cell>
          <cell r="Z134">
            <v>-40.731147923438769</v>
          </cell>
          <cell r="AA134">
            <v>-51.499152546876601</v>
          </cell>
          <cell r="AB134">
            <v>-33.708536212501052</v>
          </cell>
          <cell r="AC134">
            <v>-172.7562480890679</v>
          </cell>
          <cell r="AD134">
            <v>-63</v>
          </cell>
          <cell r="AE134">
            <v>-38</v>
          </cell>
          <cell r="AF134">
            <v>-44.800000000000004</v>
          </cell>
          <cell r="AG134">
            <v>-40</v>
          </cell>
          <cell r="AH134">
            <v>-185.8</v>
          </cell>
          <cell r="AI134">
            <v>-92.661665107577164</v>
          </cell>
          <cell r="AJ134">
            <v>-58.111689378865293</v>
          </cell>
          <cell r="AK134">
            <v>-62.901711642914769</v>
          </cell>
          <cell r="AL134">
            <v>-61.875278300618447</v>
          </cell>
          <cell r="AM134">
            <v>-275.55034442997567</v>
          </cell>
          <cell r="AN134">
            <v>-209.24103199999999</v>
          </cell>
          <cell r="AO134">
            <v>-209.24103199999999</v>
          </cell>
          <cell r="AP134">
            <v>-220.28025544822771</v>
          </cell>
          <cell r="AQ134">
            <v>-239.48841682949788</v>
          </cell>
          <cell r="AR134">
            <v>-257.76889361707504</v>
          </cell>
          <cell r="AS134">
            <v>-277.47510289302141</v>
          </cell>
          <cell r="AT134">
            <v>-298.79469188822281</v>
          </cell>
        </row>
        <row r="135">
          <cell r="G135">
            <v>-1210</v>
          </cell>
          <cell r="H135">
            <v>-1008</v>
          </cell>
          <cell r="I135">
            <v>-705.90156062424967</v>
          </cell>
          <cell r="J135">
            <v>-132.79000000000002</v>
          </cell>
          <cell r="K135">
            <v>-168.76999999999998</v>
          </cell>
          <cell r="L135">
            <v>-203.49</v>
          </cell>
          <cell r="M135">
            <v>-149.66</v>
          </cell>
          <cell r="N135">
            <v>-654.71</v>
          </cell>
          <cell r="O135">
            <v>-91.14</v>
          </cell>
          <cell r="P135">
            <v>-148.68</v>
          </cell>
          <cell r="Q135">
            <v>-133</v>
          </cell>
          <cell r="R135">
            <v>-116.62</v>
          </cell>
          <cell r="S135">
            <v>-489.44</v>
          </cell>
          <cell r="T135">
            <v>-125.02</v>
          </cell>
          <cell r="U135">
            <v>-192.01</v>
          </cell>
          <cell r="V135">
            <v>-215.6</v>
          </cell>
          <cell r="W135">
            <v>-173.53</v>
          </cell>
          <cell r="X135">
            <v>-706.16</v>
          </cell>
          <cell r="Y135">
            <v>-179.58732400000002</v>
          </cell>
          <cell r="Z135">
            <v>-226.71036000000001</v>
          </cell>
          <cell r="AA135">
            <v>-268.49339600000008</v>
          </cell>
          <cell r="AB135">
            <v>-268.45036000000005</v>
          </cell>
          <cell r="AC135">
            <v>-943.24144000000013</v>
          </cell>
          <cell r="AD135">
            <v>-160</v>
          </cell>
          <cell r="AE135">
            <v>-198</v>
          </cell>
          <cell r="AF135">
            <v>-173.83322246969257</v>
          </cell>
          <cell r="AG135">
            <v>-158.03020224517508</v>
          </cell>
          <cell r="AH135">
            <v>-689.86342471486773</v>
          </cell>
          <cell r="AI135">
            <v>-180.33833489242284</v>
          </cell>
          <cell r="AJ135">
            <v>-225.88831062113471</v>
          </cell>
          <cell r="AK135">
            <v>-202.09828835708524</v>
          </cell>
          <cell r="AL135">
            <v>-156.12472169938155</v>
          </cell>
          <cell r="AM135">
            <v>-764.44965557002433</v>
          </cell>
          <cell r="AN135">
            <v>-608.95195837226288</v>
          </cell>
          <cell r="AO135">
            <v>-642.12029455370623</v>
          </cell>
          <cell r="AP135">
            <v>-675.99753815390113</v>
          </cell>
          <cell r="AQ135">
            <v>-734.9436737473078</v>
          </cell>
          <cell r="AR135">
            <v>-791.04292458364091</v>
          </cell>
          <cell r="AS135">
            <v>-851.51747292561095</v>
          </cell>
          <cell r="AT135">
            <v>-916.94317186482624</v>
          </cell>
        </row>
        <row r="136">
          <cell r="B136">
            <v>-509</v>
          </cell>
          <cell r="C136">
            <v>-509</v>
          </cell>
          <cell r="D136">
            <v>-640</v>
          </cell>
          <cell r="E136">
            <v>-1023</v>
          </cell>
          <cell r="F136">
            <v>-1227</v>
          </cell>
          <cell r="G136">
            <v>-1428</v>
          </cell>
          <cell r="H136">
            <v>-2083</v>
          </cell>
          <cell r="I136">
            <v>-1950</v>
          </cell>
          <cell r="J136">
            <v>-449</v>
          </cell>
          <cell r="K136">
            <v>-525</v>
          </cell>
          <cell r="L136">
            <v>-490</v>
          </cell>
          <cell r="M136">
            <v>-250</v>
          </cell>
          <cell r="N136">
            <v>-1714</v>
          </cell>
          <cell r="O136">
            <v>-465</v>
          </cell>
          <cell r="P136">
            <v>-485</v>
          </cell>
          <cell r="Q136">
            <v>-655</v>
          </cell>
          <cell r="R136">
            <v>-671</v>
          </cell>
          <cell r="S136">
            <v>-2276</v>
          </cell>
          <cell r="T136">
            <v>-474</v>
          </cell>
          <cell r="U136">
            <v>-495</v>
          </cell>
          <cell r="V136">
            <v>-769</v>
          </cell>
          <cell r="W136">
            <v>-777</v>
          </cell>
          <cell r="X136">
            <v>-2515</v>
          </cell>
          <cell r="Y136">
            <v>-570.21701900000005</v>
          </cell>
          <cell r="Z136">
            <v>-605.94891000000007</v>
          </cell>
          <cell r="AA136">
            <v>-667.76580100000012</v>
          </cell>
          <cell r="AB136">
            <v>-624.51391000000001</v>
          </cell>
          <cell r="AC136">
            <v>-2468.4456400000004</v>
          </cell>
          <cell r="AD136">
            <v>-585</v>
          </cell>
          <cell r="AE136">
            <v>-511</v>
          </cell>
          <cell r="AF136">
            <v>-680.84678800629592</v>
          </cell>
          <cell r="AG136">
            <v>-618.95162546026904</v>
          </cell>
          <cell r="AH136">
            <v>-2395.7984134665649</v>
          </cell>
          <cell r="AI136">
            <v>-585</v>
          </cell>
          <cell r="AJ136">
            <v>-524</v>
          </cell>
          <cell r="AK136">
            <v>-649</v>
          </cell>
          <cell r="AL136">
            <v>-669</v>
          </cell>
          <cell r="AM136">
            <v>-2427</v>
          </cell>
          <cell r="AN136">
            <v>-2537.2998265510955</v>
          </cell>
          <cell r="AO136">
            <v>-2675.5012273071093</v>
          </cell>
          <cell r="AP136">
            <v>-2816.656408974588</v>
          </cell>
          <cell r="AQ136">
            <v>-3062.2653072804492</v>
          </cell>
          <cell r="AR136">
            <v>-3296.0121857651707</v>
          </cell>
          <cell r="AS136">
            <v>-3547.9894705233792</v>
          </cell>
          <cell r="AT136">
            <v>-3820.5965494367761</v>
          </cell>
        </row>
        <row r="137">
          <cell r="B137">
            <v>-450</v>
          </cell>
          <cell r="C137">
            <v>-784</v>
          </cell>
          <cell r="D137">
            <v>-613</v>
          </cell>
          <cell r="E137">
            <v>-794</v>
          </cell>
          <cell r="F137">
            <v>-948</v>
          </cell>
          <cell r="G137">
            <v>-989</v>
          </cell>
          <cell r="H137">
            <v>-813</v>
          </cell>
          <cell r="I137">
            <v>-782</v>
          </cell>
          <cell r="J137">
            <v>-213</v>
          </cell>
          <cell r="K137">
            <v>-198</v>
          </cell>
          <cell r="L137">
            <v>-227</v>
          </cell>
          <cell r="M137">
            <v>-164</v>
          </cell>
          <cell r="N137">
            <v>-802</v>
          </cell>
          <cell r="O137">
            <v>-187</v>
          </cell>
          <cell r="P137">
            <v>-178</v>
          </cell>
          <cell r="Q137">
            <v>-225</v>
          </cell>
          <cell r="R137">
            <v>-241</v>
          </cell>
          <cell r="S137">
            <v>-831</v>
          </cell>
          <cell r="T137">
            <v>-87</v>
          </cell>
          <cell r="U137">
            <v>-185</v>
          </cell>
          <cell r="V137">
            <v>-174</v>
          </cell>
          <cell r="W137">
            <v>-163</v>
          </cell>
          <cell r="X137">
            <v>-609</v>
          </cell>
          <cell r="Y137">
            <v>-226.33238215659276</v>
          </cell>
          <cell r="Z137">
            <v>-192.18882461247387</v>
          </cell>
          <cell r="AA137">
            <v>-192.74069723190118</v>
          </cell>
          <cell r="AB137">
            <v>-190.65163127906257</v>
          </cell>
          <cell r="AC137">
            <v>-801.91353528003037</v>
          </cell>
          <cell r="AD137">
            <v>-147</v>
          </cell>
          <cell r="AE137">
            <v>-80</v>
          </cell>
          <cell r="AF137">
            <v>-186.86101872474384</v>
          </cell>
          <cell r="AG137">
            <v>-345.69183520431261</v>
          </cell>
          <cell r="AH137">
            <v>-759.55285392905648</v>
          </cell>
          <cell r="AI137">
            <v>-222</v>
          </cell>
          <cell r="AJ137">
            <v>-195</v>
          </cell>
          <cell r="AK137">
            <v>-168</v>
          </cell>
          <cell r="AL137">
            <v>-166</v>
          </cell>
          <cell r="AM137">
            <v>-751</v>
          </cell>
          <cell r="AN137">
            <v>-915.12965187226291</v>
          </cell>
          <cell r="AO137">
            <v>-948.29798805370615</v>
          </cell>
          <cell r="AP137">
            <v>-989.05009605044381</v>
          </cell>
          <cell r="AQ137">
            <v>-1056.7610120928384</v>
          </cell>
          <cell r="AR137">
            <v>-1121.8261175306425</v>
          </cell>
          <cell r="AS137">
            <v>-1191.6446106197284</v>
          </cell>
          <cell r="AT137">
            <v>-1266.8297436135774</v>
          </cell>
        </row>
        <row r="138">
          <cell r="G138">
            <v>-118</v>
          </cell>
          <cell r="H138">
            <v>-124</v>
          </cell>
          <cell r="I138">
            <v>-156</v>
          </cell>
          <cell r="J138">
            <v>-69</v>
          </cell>
          <cell r="K138">
            <v>-35</v>
          </cell>
          <cell r="L138">
            <v>-32</v>
          </cell>
          <cell r="M138">
            <v>-30</v>
          </cell>
          <cell r="N138">
            <v>-166</v>
          </cell>
          <cell r="O138">
            <v>-34</v>
          </cell>
          <cell r="P138">
            <v>-36</v>
          </cell>
          <cell r="Q138">
            <v>-57</v>
          </cell>
          <cell r="R138">
            <v>-62</v>
          </cell>
          <cell r="S138">
            <v>-189</v>
          </cell>
          <cell r="T138">
            <v>-21</v>
          </cell>
          <cell r="U138">
            <v>-23</v>
          </cell>
          <cell r="V138">
            <v>-25</v>
          </cell>
          <cell r="W138">
            <v>-27</v>
          </cell>
          <cell r="X138">
            <v>-96</v>
          </cell>
          <cell r="Y138">
            <v>-93.15789473684211</v>
          </cell>
          <cell r="Z138">
            <v>-42.786885245901644</v>
          </cell>
          <cell r="AA138">
            <v>-37.578125</v>
          </cell>
          <cell r="AB138">
            <v>-37.703125</v>
          </cell>
          <cell r="AC138">
            <v>-211.22602998274374</v>
          </cell>
          <cell r="AD138">
            <v>-89</v>
          </cell>
          <cell r="AE138">
            <v>-57</v>
          </cell>
          <cell r="AF138">
            <v>-38</v>
          </cell>
          <cell r="AG138">
            <v>-38</v>
          </cell>
          <cell r="AH138">
            <v>-222</v>
          </cell>
          <cell r="AI138">
            <v>-89</v>
          </cell>
          <cell r="AJ138">
            <v>-55</v>
          </cell>
          <cell r="AK138">
            <v>-16</v>
          </cell>
          <cell r="AL138">
            <v>-19</v>
          </cell>
          <cell r="AM138">
            <v>-179</v>
          </cell>
          <cell r="AN138">
            <v>-225.32999999999998</v>
          </cell>
          <cell r="AO138">
            <v>-225.32999999999998</v>
          </cell>
          <cell r="AP138">
            <v>-229.38593999999998</v>
          </cell>
          <cell r="AQ138">
            <v>-233.74427285999997</v>
          </cell>
          <cell r="AR138">
            <v>-238.41915831719996</v>
          </cell>
          <cell r="AS138">
            <v>-243.18754148354395</v>
          </cell>
          <cell r="AT138">
            <v>-248.05129231321484</v>
          </cell>
        </row>
        <row r="139">
          <cell r="G139">
            <v>-39</v>
          </cell>
          <cell r="H139">
            <v>-54</v>
          </cell>
          <cell r="I139">
            <v>-41</v>
          </cell>
          <cell r="J139">
            <v>-11</v>
          </cell>
          <cell r="K139">
            <v>-3</v>
          </cell>
          <cell r="L139">
            <v>-6</v>
          </cell>
          <cell r="M139">
            <v>-8</v>
          </cell>
          <cell r="N139">
            <v>-28</v>
          </cell>
          <cell r="O139">
            <v>-7</v>
          </cell>
          <cell r="P139">
            <v>-6</v>
          </cell>
          <cell r="Q139">
            <v>-15</v>
          </cell>
          <cell r="R139">
            <v>-12</v>
          </cell>
          <cell r="S139">
            <v>-40</v>
          </cell>
          <cell r="T139">
            <v>-7</v>
          </cell>
          <cell r="U139">
            <v>-12</v>
          </cell>
          <cell r="V139">
            <v>-9</v>
          </cell>
          <cell r="W139">
            <v>-13</v>
          </cell>
          <cell r="X139">
            <v>-41</v>
          </cell>
          <cell r="Y139">
            <v>-8.280701754385964</v>
          </cell>
          <cell r="Z139">
            <v>-12.360655737704917</v>
          </cell>
          <cell r="AA139">
            <v>-9.140625</v>
          </cell>
          <cell r="AB139">
            <v>-12.796875</v>
          </cell>
          <cell r="AC139">
            <v>-42.578857492090883</v>
          </cell>
          <cell r="AD139">
            <v>-5</v>
          </cell>
          <cell r="AE139">
            <v>-14</v>
          </cell>
          <cell r="AF139">
            <v>-9</v>
          </cell>
          <cell r="AG139">
            <v>-13</v>
          </cell>
          <cell r="AH139">
            <v>-41</v>
          </cell>
          <cell r="AI139">
            <v>-5</v>
          </cell>
          <cell r="AJ139">
            <v>-14</v>
          </cell>
          <cell r="AK139">
            <v>-9</v>
          </cell>
          <cell r="AL139">
            <v>-17</v>
          </cell>
          <cell r="AM139">
            <v>-45</v>
          </cell>
          <cell r="AN139">
            <v>-41.614999999999995</v>
          </cell>
          <cell r="AO139">
            <v>-41.614999999999995</v>
          </cell>
          <cell r="AP139">
            <v>-42.364069999999998</v>
          </cell>
          <cell r="AQ139">
            <v>-43.168987329999993</v>
          </cell>
          <cell r="AR139">
            <v>-44.032367076599996</v>
          </cell>
          <cell r="AS139">
            <v>-44.913014418132001</v>
          </cell>
          <cell r="AT139">
            <v>-45.811274706494643</v>
          </cell>
        </row>
        <row r="140">
          <cell r="G140">
            <v>-832</v>
          </cell>
          <cell r="H140">
            <v>-812</v>
          </cell>
          <cell r="I140">
            <v>-585</v>
          </cell>
          <cell r="J140">
            <v>-133</v>
          </cell>
          <cell r="K140">
            <v>-160</v>
          </cell>
          <cell r="L140">
            <v>-189</v>
          </cell>
          <cell r="M140">
            <v>-126</v>
          </cell>
          <cell r="N140">
            <v>-608</v>
          </cell>
          <cell r="O140">
            <v>-146</v>
          </cell>
          <cell r="P140">
            <v>-136</v>
          </cell>
          <cell r="Q140">
            <v>-153</v>
          </cell>
          <cell r="R140">
            <v>-167</v>
          </cell>
          <cell r="S140">
            <v>-602</v>
          </cell>
          <cell r="T140">
            <v>-59</v>
          </cell>
          <cell r="U140">
            <v>-150</v>
          </cell>
          <cell r="V140">
            <v>-140</v>
          </cell>
          <cell r="W140">
            <v>-123</v>
          </cell>
          <cell r="X140">
            <v>-472</v>
          </cell>
          <cell r="Y140">
            <v>-124.89378566536469</v>
          </cell>
          <cell r="Z140">
            <v>-137.04128362886729</v>
          </cell>
          <cell r="AA140">
            <v>-146.02194723190118</v>
          </cell>
          <cell r="AB140">
            <v>-140.15163127906257</v>
          </cell>
          <cell r="AC140">
            <v>-548.10864780519569</v>
          </cell>
          <cell r="AD140">
            <v>-53</v>
          </cell>
          <cell r="AE140">
            <v>-9</v>
          </cell>
          <cell r="AF140">
            <v>-139.86101872474384</v>
          </cell>
          <cell r="AG140">
            <v>-294.69183520431261</v>
          </cell>
          <cell r="AH140">
            <v>-496.55285392905648</v>
          </cell>
          <cell r="AI140">
            <v>-128</v>
          </cell>
          <cell r="AJ140">
            <v>-126</v>
          </cell>
          <cell r="AK140">
            <v>-143</v>
          </cell>
          <cell r="AL140">
            <v>-130</v>
          </cell>
          <cell r="AM140">
            <v>-527</v>
          </cell>
          <cell r="AN140">
            <v>-648.18465187226298</v>
          </cell>
          <cell r="AO140">
            <v>-681.35298805370621</v>
          </cell>
          <cell r="AP140">
            <v>-717.30008605044384</v>
          </cell>
          <cell r="AQ140">
            <v>-779.84775190283858</v>
          </cell>
          <cell r="AR140">
            <v>-839.37459213684258</v>
          </cell>
          <cell r="AS140">
            <v>-903.54405471805239</v>
          </cell>
          <cell r="AT140">
            <v>-972.96717659386798</v>
          </cell>
        </row>
        <row r="141">
          <cell r="G141">
            <v>-67</v>
          </cell>
          <cell r="H141">
            <v>-47</v>
          </cell>
          <cell r="I141">
            <v>-48.080999999999996</v>
          </cell>
          <cell r="J141">
            <v>-9.4159999999999968</v>
          </cell>
          <cell r="K141">
            <v>-12.75200000000001</v>
          </cell>
          <cell r="L141">
            <v>-8.1146666666666647</v>
          </cell>
          <cell r="M141">
            <v>-8.7333333333333343</v>
          </cell>
          <cell r="N141">
            <v>-39.016000000000005</v>
          </cell>
          <cell r="O141">
            <v>-6.304000000000002</v>
          </cell>
          <cell r="P141">
            <v>-9.9915264797507746</v>
          </cell>
          <cell r="Q141">
            <v>-8.5749034267912805</v>
          </cell>
          <cell r="R141">
            <v>-10.94335202492212</v>
          </cell>
          <cell r="S141">
            <v>-35.813781931464177</v>
          </cell>
          <cell r="T141">
            <v>-7.6273146417445474</v>
          </cell>
          <cell r="U141">
            <v>-17.206454828660441</v>
          </cell>
          <cell r="V141">
            <v>-37.254629283489095</v>
          </cell>
          <cell r="W141">
            <v>-12.500261682242993</v>
          </cell>
          <cell r="X141">
            <v>-74.588660436137076</v>
          </cell>
          <cell r="Y141">
            <v>-3.5710156653646683</v>
          </cell>
          <cell r="Z141">
            <v>-8.1159836288672622</v>
          </cell>
          <cell r="AA141">
            <v>-3.9441172319011355</v>
          </cell>
          <cell r="AB141">
            <v>-7.2763312790625605</v>
          </cell>
          <cell r="AC141">
            <v>-22.907447805195627</v>
          </cell>
          <cell r="AD141">
            <v>148</v>
          </cell>
          <cell r="AE141">
            <v>136</v>
          </cell>
          <cell r="AF141">
            <v>5</v>
          </cell>
          <cell r="AG141">
            <v>-163</v>
          </cell>
          <cell r="AH141">
            <v>126</v>
          </cell>
          <cell r="AI141">
            <v>-7.8073021806853689</v>
          </cell>
          <cell r="AJ141">
            <v>-11.623077881619935</v>
          </cell>
          <cell r="AK141">
            <v>-12.145046728971977</v>
          </cell>
          <cell r="AL141">
            <v>-18.266666666666666</v>
          </cell>
          <cell r="AM141">
            <v>-49.842093457943918</v>
          </cell>
          <cell r="AN141">
            <v>127.88999999999999</v>
          </cell>
          <cell r="AO141">
            <v>127.88999999999999</v>
          </cell>
          <cell r="AP141">
            <v>130.19201999999999</v>
          </cell>
          <cell r="AQ141">
            <v>132.66566837999997</v>
          </cell>
          <cell r="AR141">
            <v>135.31898174759996</v>
          </cell>
          <cell r="AS141">
            <v>138.02536138255198</v>
          </cell>
          <cell r="AT141">
            <v>140.78586861020301</v>
          </cell>
        </row>
        <row r="142">
          <cell r="G142">
            <v>-765</v>
          </cell>
          <cell r="H142">
            <v>-765</v>
          </cell>
          <cell r="I142">
            <v>-536.91899999999998</v>
          </cell>
          <cell r="J142">
            <v>-123.584</v>
          </cell>
          <cell r="K142">
            <v>-147.24799999999999</v>
          </cell>
          <cell r="L142">
            <v>-180.88533333333334</v>
          </cell>
          <cell r="M142">
            <v>-117.26666666666667</v>
          </cell>
          <cell r="N142">
            <v>-568.98400000000004</v>
          </cell>
          <cell r="O142">
            <v>-139.696</v>
          </cell>
          <cell r="P142">
            <v>-126.00847352024923</v>
          </cell>
          <cell r="Q142">
            <v>-144.42509657320872</v>
          </cell>
          <cell r="R142">
            <v>-156.05664797507788</v>
          </cell>
          <cell r="S142">
            <v>-566.18621806853582</v>
          </cell>
          <cell r="T142">
            <v>-51.372685358255453</v>
          </cell>
          <cell r="U142">
            <v>-132.79354517133956</v>
          </cell>
          <cell r="V142">
            <v>-102.74537071651091</v>
          </cell>
          <cell r="W142">
            <v>-110.49973831775701</v>
          </cell>
          <cell r="X142">
            <v>-397.4113395638629</v>
          </cell>
          <cell r="Y142">
            <v>-121.32277000000002</v>
          </cell>
          <cell r="Z142">
            <v>-128.92530000000002</v>
          </cell>
          <cell r="AA142">
            <v>-142.07783000000003</v>
          </cell>
          <cell r="AB142">
            <v>-132.87530000000001</v>
          </cell>
          <cell r="AC142">
            <v>-525.20120000000009</v>
          </cell>
          <cell r="AD142">
            <v>-201</v>
          </cell>
          <cell r="AE142">
            <v>-145</v>
          </cell>
          <cell r="AF142">
            <v>-144.86101872474384</v>
          </cell>
          <cell r="AG142">
            <v>-131.69183520431258</v>
          </cell>
          <cell r="AH142">
            <v>-622.55285392905648</v>
          </cell>
          <cell r="AI142">
            <v>-120.19269781931463</v>
          </cell>
          <cell r="AJ142">
            <v>-114.37692211838007</v>
          </cell>
          <cell r="AK142">
            <v>-130.85495327102802</v>
          </cell>
          <cell r="AL142">
            <v>-111.73333333333333</v>
          </cell>
          <cell r="AM142">
            <v>-477.15790654205608</v>
          </cell>
          <cell r="AN142">
            <v>-776.07465187226296</v>
          </cell>
          <cell r="AO142">
            <v>-809.2429880537062</v>
          </cell>
          <cell r="AP142">
            <v>-847.49210605044379</v>
          </cell>
          <cell r="AQ142">
            <v>-912.51342028283852</v>
          </cell>
          <cell r="AR142">
            <v>-974.69357388444257</v>
          </cell>
          <cell r="AS142">
            <v>-1041.5694161006045</v>
          </cell>
          <cell r="AT142">
            <v>-1113.753045204071</v>
          </cell>
        </row>
        <row r="144">
          <cell r="B144">
            <v>-442</v>
          </cell>
          <cell r="C144">
            <v>-492</v>
          </cell>
          <cell r="D144">
            <v>-356</v>
          </cell>
          <cell r="E144">
            <v>-378</v>
          </cell>
          <cell r="F144">
            <v>-528</v>
          </cell>
          <cell r="G144">
            <v>-801</v>
          </cell>
          <cell r="H144">
            <v>-723</v>
          </cell>
          <cell r="I144">
            <v>-1381</v>
          </cell>
          <cell r="J144">
            <v>-354</v>
          </cell>
          <cell r="K144">
            <v>-370</v>
          </cell>
          <cell r="L144">
            <v>-436</v>
          </cell>
          <cell r="M144">
            <v>-483</v>
          </cell>
          <cell r="N144">
            <v>-1643</v>
          </cell>
          <cell r="O144">
            <v>-441</v>
          </cell>
          <cell r="P144">
            <v>-269</v>
          </cell>
          <cell r="Q144">
            <v>-261</v>
          </cell>
          <cell r="R144">
            <v>-252</v>
          </cell>
          <cell r="S144">
            <v>-1223</v>
          </cell>
          <cell r="T144">
            <v>-426</v>
          </cell>
          <cell r="U144">
            <v>-237</v>
          </cell>
          <cell r="V144">
            <v>-322</v>
          </cell>
          <cell r="W144">
            <v>-309</v>
          </cell>
          <cell r="X144">
            <v>-1294</v>
          </cell>
          <cell r="Y144">
            <v>-227.52099999999996</v>
          </cell>
          <cell r="Z144">
            <v>-319.23300000000006</v>
          </cell>
          <cell r="AA144">
            <v>-411.98</v>
          </cell>
          <cell r="AB144">
            <v>-502.79899999999998</v>
          </cell>
          <cell r="AC144">
            <v>-1461.5329999999999</v>
          </cell>
          <cell r="AD144">
            <v>-203</v>
          </cell>
          <cell r="AE144">
            <v>-236</v>
          </cell>
          <cell r="AF144">
            <v>-133.4</v>
          </cell>
          <cell r="AG144">
            <v>-122.5</v>
          </cell>
          <cell r="AH144">
            <v>-694.9</v>
          </cell>
          <cell r="AI144">
            <v>-279</v>
          </cell>
          <cell r="AJ144">
            <v>-269</v>
          </cell>
          <cell r="AK144">
            <v>-159</v>
          </cell>
          <cell r="AL144">
            <v>-204</v>
          </cell>
          <cell r="AM144">
            <v>-911</v>
          </cell>
          <cell r="AN144">
            <v>-608.5</v>
          </cell>
          <cell r="AO144">
            <v>-608.5</v>
          </cell>
          <cell r="AP144">
            <v>-625.86414392059567</v>
          </cell>
          <cell r="AQ144">
            <v>-1762.0522388059701</v>
          </cell>
          <cell r="AR144">
            <v>-1966.1417910447763</v>
          </cell>
          <cell r="AS144">
            <v>-2101.4104477611941</v>
          </cell>
          <cell r="AT144">
            <v>-2101.4104477611941</v>
          </cell>
        </row>
        <row r="145">
          <cell r="B145">
            <v>-6</v>
          </cell>
          <cell r="C145">
            <v>-70</v>
          </cell>
          <cell r="D145">
            <v>-103</v>
          </cell>
          <cell r="E145">
            <v>-166</v>
          </cell>
          <cell r="F145">
            <v>-279</v>
          </cell>
          <cell r="G145">
            <v>-270</v>
          </cell>
          <cell r="H145">
            <v>-291</v>
          </cell>
          <cell r="I145">
            <v>-343</v>
          </cell>
          <cell r="N145">
            <v>-324</v>
          </cell>
          <cell r="S145">
            <v>-364.90000000000003</v>
          </cell>
          <cell r="X145">
            <v>-358.76</v>
          </cell>
          <cell r="AC145">
            <v>-293.23789600000003</v>
          </cell>
          <cell r="AH145">
            <v>-240.42992754000002</v>
          </cell>
          <cell r="AN145">
            <v>-186.681681</v>
          </cell>
          <cell r="AO145">
            <v>-197.121681</v>
          </cell>
          <cell r="AP145">
            <v>-229.7796402260546</v>
          </cell>
          <cell r="AQ145">
            <v>-266.0186951687345</v>
          </cell>
          <cell r="AR145">
            <v>-281.11309124627792</v>
          </cell>
          <cell r="AS145">
            <v>-296.91241816377169</v>
          </cell>
          <cell r="AT145">
            <v>-313.58496899813895</v>
          </cell>
        </row>
        <row r="146">
          <cell r="B146">
            <v>-436</v>
          </cell>
          <cell r="C146">
            <v>-422</v>
          </cell>
          <cell r="D146">
            <v>-253</v>
          </cell>
          <cell r="E146">
            <v>-212</v>
          </cell>
          <cell r="F146">
            <v>-249</v>
          </cell>
          <cell r="G146">
            <v>-531</v>
          </cell>
          <cell r="H146">
            <v>-432</v>
          </cell>
          <cell r="I146">
            <v>-1038</v>
          </cell>
          <cell r="N146">
            <v>-1319</v>
          </cell>
          <cell r="S146">
            <v>-858.09999999999991</v>
          </cell>
          <cell r="X146">
            <v>-935.24</v>
          </cell>
          <cell r="AC146">
            <v>-1168.2951039999998</v>
          </cell>
          <cell r="AH146">
            <v>-454.47007245999998</v>
          </cell>
          <cell r="AN146">
            <v>-421.81831899999997</v>
          </cell>
          <cell r="AO146">
            <v>-411.37831900000003</v>
          </cell>
          <cell r="AP146">
            <v>-396.08450369454107</v>
          </cell>
          <cell r="AQ146">
            <v>-1496.0335436372357</v>
          </cell>
          <cell r="AR146">
            <v>-1685.0286997984983</v>
          </cell>
          <cell r="AS146">
            <v>-1804.4980295974224</v>
          </cell>
          <cell r="AT146">
            <v>-1787.8254787630551</v>
          </cell>
        </row>
        <row r="148"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N148">
            <v>-428.4</v>
          </cell>
          <cell r="AO148">
            <v>-428.4</v>
          </cell>
          <cell r="AP148">
            <v>-513.6</v>
          </cell>
          <cell r="AQ148">
            <v>-956</v>
          </cell>
          <cell r="AR148">
            <v>-986</v>
          </cell>
          <cell r="AS148">
            <v>-1065</v>
          </cell>
          <cell r="AT148">
            <v>-1229</v>
          </cell>
        </row>
        <row r="150">
          <cell r="B150">
            <v>-3074</v>
          </cell>
          <cell r="C150">
            <v>-1763</v>
          </cell>
          <cell r="D150">
            <v>-2368</v>
          </cell>
          <cell r="E150">
            <v>-765</v>
          </cell>
          <cell r="F150">
            <v>-592</v>
          </cell>
          <cell r="G150">
            <v>-1745</v>
          </cell>
          <cell r="H150">
            <v>-1713.7672000000002</v>
          </cell>
          <cell r="I150">
            <v>-1895</v>
          </cell>
          <cell r="J150">
            <v>-303.41399999999999</v>
          </cell>
          <cell r="K150">
            <v>-656.31200000000001</v>
          </cell>
          <cell r="L150">
            <v>-305.79999999999995</v>
          </cell>
          <cell r="M150">
            <v>-645.26700000000005</v>
          </cell>
          <cell r="N150">
            <v>-1910.7930000000001</v>
          </cell>
          <cell r="O150">
            <v>-226.83999999999997</v>
          </cell>
          <cell r="P150">
            <v>-719.95</v>
          </cell>
          <cell r="Q150">
            <v>-189</v>
          </cell>
          <cell r="R150">
            <v>-589</v>
          </cell>
          <cell r="S150">
            <v>-1724.73</v>
          </cell>
          <cell r="T150">
            <v>-481.63</v>
          </cell>
          <cell r="U150">
            <v>-619.46</v>
          </cell>
          <cell r="V150">
            <v>-435.37</v>
          </cell>
          <cell r="W150">
            <v>-469.84000000000003</v>
          </cell>
          <cell r="X150">
            <v>-2006.3000000000002</v>
          </cell>
          <cell r="Y150">
            <v>-162.01822870767325</v>
          </cell>
          <cell r="Z150">
            <v>-288.15136491392332</v>
          </cell>
          <cell r="AA150">
            <v>-195.14701808105872</v>
          </cell>
          <cell r="AB150">
            <v>-377.23345189118737</v>
          </cell>
          <cell r="AC150">
            <v>-1022.5500635938424</v>
          </cell>
          <cell r="AD150">
            <v>-280</v>
          </cell>
          <cell r="AE150">
            <v>-475</v>
          </cell>
          <cell r="AF150">
            <v>-148.04669720903149</v>
          </cell>
          <cell r="AG150">
            <v>-268.15068426827833</v>
          </cell>
          <cell r="AH150">
            <v>-1171.1973814773098</v>
          </cell>
          <cell r="AI150">
            <v>-337.08999999999992</v>
          </cell>
          <cell r="AJ150">
            <v>-507.26</v>
          </cell>
          <cell r="AK150">
            <v>-324.31999999999994</v>
          </cell>
          <cell r="AL150">
            <v>-300</v>
          </cell>
          <cell r="AM150">
            <v>-1468.67</v>
          </cell>
          <cell r="AN150">
            <v>-1545.5097056658749</v>
          </cell>
          <cell r="AO150">
            <v>-1545.4697056658749</v>
          </cell>
          <cell r="AP150">
            <v>-2189.5578306820817</v>
          </cell>
          <cell r="AQ150">
            <v>-2245.1656492586735</v>
          </cell>
          <cell r="AR150">
            <v>-3472.2069980118058</v>
          </cell>
          <cell r="AS150">
            <v>-4204.2249111667825</v>
          </cell>
          <cell r="AT150">
            <v>-4885.3939689609197</v>
          </cell>
        </row>
        <row r="152">
          <cell r="B152">
            <v>-108</v>
          </cell>
          <cell r="C152">
            <v>-142</v>
          </cell>
          <cell r="D152">
            <v>-79</v>
          </cell>
          <cell r="E152">
            <v>578</v>
          </cell>
          <cell r="F152">
            <v>-65</v>
          </cell>
          <cell r="G152">
            <v>-321</v>
          </cell>
          <cell r="H152">
            <v>-227</v>
          </cell>
          <cell r="I152">
            <v>-403</v>
          </cell>
          <cell r="J152">
            <v>-99</v>
          </cell>
          <cell r="K152">
            <v>-95</v>
          </cell>
          <cell r="L152">
            <v>-156</v>
          </cell>
          <cell r="M152">
            <v>-5</v>
          </cell>
          <cell r="N152">
            <v>-355</v>
          </cell>
          <cell r="O152">
            <v>-124</v>
          </cell>
          <cell r="P152">
            <v>-145</v>
          </cell>
          <cell r="Q152">
            <v>-84</v>
          </cell>
          <cell r="R152">
            <v>-72</v>
          </cell>
          <cell r="S152">
            <v>-425</v>
          </cell>
          <cell r="T152">
            <v>-418</v>
          </cell>
          <cell r="U152">
            <v>-263</v>
          </cell>
          <cell r="V152">
            <v>-317</v>
          </cell>
          <cell r="W152">
            <v>-188</v>
          </cell>
          <cell r="X152">
            <v>-1186</v>
          </cell>
          <cell r="Y152">
            <v>-171.24281249999996</v>
          </cell>
          <cell r="Z152">
            <v>-198.94687500000001</v>
          </cell>
          <cell r="AA152">
            <v>-214.98750000000001</v>
          </cell>
          <cell r="AB152">
            <v>-215.35</v>
          </cell>
          <cell r="AC152">
            <v>-800.52718749999985</v>
          </cell>
          <cell r="AD152">
            <v>-180</v>
          </cell>
          <cell r="AE152">
            <v>-242</v>
          </cell>
          <cell r="AF152">
            <v>-73.972562500000038</v>
          </cell>
          <cell r="AG152">
            <v>-157.31006250000002</v>
          </cell>
          <cell r="AH152">
            <v>-653.28262500000005</v>
          </cell>
          <cell r="AI152">
            <v>-179</v>
          </cell>
          <cell r="AJ152">
            <v>-241</v>
          </cell>
          <cell r="AK152">
            <v>-114</v>
          </cell>
          <cell r="AL152">
            <v>-21</v>
          </cell>
          <cell r="AM152">
            <v>-555</v>
          </cell>
          <cell r="AN152">
            <v>-1021.8499999999999</v>
          </cell>
          <cell r="AO152">
            <v>-1021.8499999999999</v>
          </cell>
          <cell r="AP152">
            <v>-1071.9055119851116</v>
          </cell>
          <cell r="AQ152">
            <v>-1235.82262509</v>
          </cell>
          <cell r="AR152">
            <v>-1563.8761587917998</v>
          </cell>
          <cell r="AS152">
            <v>-1734.9507631676358</v>
          </cell>
          <cell r="AT152">
            <v>-1923.0668596309886</v>
          </cell>
        </row>
        <row r="154">
          <cell r="B154">
            <v>3</v>
          </cell>
          <cell r="C154">
            <v>68</v>
          </cell>
          <cell r="D154">
            <v>146</v>
          </cell>
          <cell r="E154">
            <v>802</v>
          </cell>
          <cell r="F154">
            <v>163</v>
          </cell>
          <cell r="G154">
            <v>186</v>
          </cell>
          <cell r="H154">
            <v>347</v>
          </cell>
          <cell r="I154">
            <v>286</v>
          </cell>
          <cell r="J154">
            <v>64</v>
          </cell>
          <cell r="K154">
            <v>30</v>
          </cell>
          <cell r="L154">
            <v>60</v>
          </cell>
          <cell r="M154">
            <v>109</v>
          </cell>
          <cell r="N154">
            <v>263</v>
          </cell>
          <cell r="O154">
            <v>27</v>
          </cell>
          <cell r="P154">
            <v>26</v>
          </cell>
          <cell r="Q154">
            <v>44</v>
          </cell>
          <cell r="R154">
            <v>54</v>
          </cell>
          <cell r="S154">
            <v>151</v>
          </cell>
          <cell r="T154">
            <v>16</v>
          </cell>
          <cell r="U154">
            <v>93</v>
          </cell>
          <cell r="V154">
            <v>112</v>
          </cell>
          <cell r="W154">
            <v>63</v>
          </cell>
          <cell r="X154">
            <v>284</v>
          </cell>
          <cell r="Y154">
            <v>16.795000000000002</v>
          </cell>
          <cell r="Z154">
            <v>16.795000000000002</v>
          </cell>
          <cell r="AA154">
            <v>16.795000000000002</v>
          </cell>
          <cell r="AB154">
            <v>16.795000000000002</v>
          </cell>
          <cell r="AC154">
            <v>67.180000000000007</v>
          </cell>
          <cell r="AD154">
            <v>22</v>
          </cell>
          <cell r="AE154">
            <v>138</v>
          </cell>
          <cell r="AF154">
            <v>144.85399999999998</v>
          </cell>
          <cell r="AG154">
            <v>61.853999999999999</v>
          </cell>
          <cell r="AH154">
            <v>366.70799999999997</v>
          </cell>
          <cell r="AI154">
            <v>23</v>
          </cell>
          <cell r="AJ154">
            <v>139</v>
          </cell>
          <cell r="AK154">
            <v>119</v>
          </cell>
          <cell r="AL154">
            <v>179</v>
          </cell>
          <cell r="AM154">
            <v>460</v>
          </cell>
          <cell r="AN154">
            <v>107.105</v>
          </cell>
          <cell r="AO154">
            <v>107.105</v>
          </cell>
          <cell r="AP154">
            <v>110.08648801488836</v>
          </cell>
          <cell r="AQ154">
            <v>116.37031491</v>
          </cell>
          <cell r="AR154">
            <v>117.5177212082</v>
          </cell>
          <cell r="AS154">
            <v>118.66807563236399</v>
          </cell>
          <cell r="AT154">
            <v>118.82143714501127</v>
          </cell>
        </row>
        <row r="156">
          <cell r="B156">
            <v>0</v>
          </cell>
          <cell r="C156">
            <v>68</v>
          </cell>
          <cell r="D156">
            <v>134</v>
          </cell>
          <cell r="E156">
            <v>793</v>
          </cell>
          <cell r="F156">
            <v>147</v>
          </cell>
          <cell r="G156">
            <v>84</v>
          </cell>
          <cell r="H156">
            <v>262</v>
          </cell>
          <cell r="I156">
            <v>252</v>
          </cell>
          <cell r="J156">
            <v>58</v>
          </cell>
          <cell r="K156">
            <v>21</v>
          </cell>
          <cell r="L156">
            <v>52</v>
          </cell>
          <cell r="M156">
            <v>47</v>
          </cell>
          <cell r="N156">
            <v>178</v>
          </cell>
          <cell r="O156">
            <v>13</v>
          </cell>
          <cell r="P156">
            <v>23</v>
          </cell>
          <cell r="Q156">
            <v>43</v>
          </cell>
          <cell r="R156">
            <v>52</v>
          </cell>
          <cell r="S156">
            <v>131</v>
          </cell>
          <cell r="T156">
            <v>10</v>
          </cell>
          <cell r="U156">
            <v>71</v>
          </cell>
          <cell r="V156">
            <v>104</v>
          </cell>
          <cell r="W156">
            <v>40</v>
          </cell>
          <cell r="X156">
            <v>225</v>
          </cell>
          <cell r="Y156">
            <v>14.5</v>
          </cell>
          <cell r="Z156">
            <v>14.5</v>
          </cell>
          <cell r="AA156">
            <v>14.5</v>
          </cell>
          <cell r="AB156">
            <v>14.5</v>
          </cell>
          <cell r="AC156">
            <v>58</v>
          </cell>
          <cell r="AD156">
            <v>22</v>
          </cell>
          <cell r="AE156">
            <v>138</v>
          </cell>
          <cell r="AF156">
            <v>115</v>
          </cell>
          <cell r="AG156">
            <v>32</v>
          </cell>
          <cell r="AH156">
            <v>307</v>
          </cell>
          <cell r="AI156">
            <v>22</v>
          </cell>
          <cell r="AJ156">
            <v>138</v>
          </cell>
          <cell r="AK156">
            <v>115</v>
          </cell>
          <cell r="AL156">
            <v>178</v>
          </cell>
          <cell r="AM156">
            <v>453</v>
          </cell>
          <cell r="AN156">
            <v>100</v>
          </cell>
          <cell r="AO156">
            <v>100</v>
          </cell>
          <cell r="AP156">
            <v>102.85359801488836</v>
          </cell>
          <cell r="AQ156">
            <v>109</v>
          </cell>
          <cell r="AR156">
            <v>110</v>
          </cell>
          <cell r="AS156">
            <v>111</v>
          </cell>
          <cell r="AT156">
            <v>111</v>
          </cell>
        </row>
        <row r="157">
          <cell r="B157">
            <v>3</v>
          </cell>
          <cell r="C157">
            <v>0</v>
          </cell>
          <cell r="D157">
            <v>12</v>
          </cell>
          <cell r="E157">
            <v>9</v>
          </cell>
          <cell r="F157">
            <v>16</v>
          </cell>
          <cell r="G157">
            <v>102</v>
          </cell>
          <cell r="H157">
            <v>85</v>
          </cell>
          <cell r="I157">
            <v>34</v>
          </cell>
          <cell r="J157">
            <v>6</v>
          </cell>
          <cell r="K157">
            <v>9</v>
          </cell>
          <cell r="L157">
            <v>8</v>
          </cell>
          <cell r="M157">
            <v>62</v>
          </cell>
          <cell r="N157">
            <v>85</v>
          </cell>
          <cell r="O157">
            <v>14</v>
          </cell>
          <cell r="P157">
            <v>3</v>
          </cell>
          <cell r="Q157">
            <v>1</v>
          </cell>
          <cell r="R157">
            <v>2</v>
          </cell>
          <cell r="S157">
            <v>20</v>
          </cell>
          <cell r="T157">
            <v>6</v>
          </cell>
          <cell r="U157">
            <v>22</v>
          </cell>
          <cell r="V157">
            <v>8</v>
          </cell>
          <cell r="W157">
            <v>23</v>
          </cell>
          <cell r="X157">
            <v>59</v>
          </cell>
          <cell r="Y157">
            <v>2.2949999999999999</v>
          </cell>
          <cell r="Z157">
            <v>2.2949999999999999</v>
          </cell>
          <cell r="AA157">
            <v>2.2949999999999999</v>
          </cell>
          <cell r="AB157">
            <v>2.2949999999999999</v>
          </cell>
          <cell r="AC157">
            <v>9.18</v>
          </cell>
          <cell r="AD157">
            <v>0</v>
          </cell>
          <cell r="AE157">
            <v>0</v>
          </cell>
          <cell r="AF157">
            <v>29.853999999999999</v>
          </cell>
          <cell r="AG157">
            <v>29.853999999999999</v>
          </cell>
          <cell r="AH157">
            <v>59.707999999999998</v>
          </cell>
          <cell r="AI157">
            <v>1</v>
          </cell>
          <cell r="AJ157">
            <v>1</v>
          </cell>
          <cell r="AK157">
            <v>4</v>
          </cell>
          <cell r="AL157">
            <v>1</v>
          </cell>
          <cell r="AM157">
            <v>7</v>
          </cell>
          <cell r="AN157">
            <v>7.1049999999999995</v>
          </cell>
          <cell r="AO157">
            <v>7.1049999999999995</v>
          </cell>
          <cell r="AP157">
            <v>7.2328899999999994</v>
          </cell>
          <cell r="AQ157">
            <v>7.3703149099999985</v>
          </cell>
          <cell r="AR157">
            <v>7.5177212081999985</v>
          </cell>
          <cell r="AS157">
            <v>7.6680756323639985</v>
          </cell>
          <cell r="AT157">
            <v>7.821437145011279</v>
          </cell>
        </row>
        <row r="159">
          <cell r="B159">
            <v>-111</v>
          </cell>
          <cell r="C159">
            <v>-210</v>
          </cell>
          <cell r="D159">
            <v>-225</v>
          </cell>
          <cell r="E159">
            <v>-224</v>
          </cell>
          <cell r="F159">
            <v>-228</v>
          </cell>
          <cell r="G159">
            <v>-507</v>
          </cell>
          <cell r="H159">
            <v>-574</v>
          </cell>
          <cell r="I159">
            <v>-689</v>
          </cell>
          <cell r="J159">
            <v>-163</v>
          </cell>
          <cell r="K159">
            <v>-125</v>
          </cell>
          <cell r="L159">
            <v>-216</v>
          </cell>
          <cell r="M159">
            <v>-114</v>
          </cell>
          <cell r="N159">
            <v>-618</v>
          </cell>
          <cell r="O159">
            <v>-151</v>
          </cell>
          <cell r="P159">
            <v>-171</v>
          </cell>
          <cell r="Q159">
            <v>-128</v>
          </cell>
          <cell r="R159">
            <v>-126</v>
          </cell>
          <cell r="S159">
            <v>-576</v>
          </cell>
          <cell r="T159">
            <v>-434</v>
          </cell>
          <cell r="U159">
            <v>-356</v>
          </cell>
          <cell r="V159">
            <v>-429</v>
          </cell>
          <cell r="W159">
            <v>-251</v>
          </cell>
          <cell r="X159">
            <v>-1470</v>
          </cell>
          <cell r="Y159">
            <v>-188.03781249999997</v>
          </cell>
          <cell r="Z159">
            <v>-215.74187499999999</v>
          </cell>
          <cell r="AA159">
            <v>-231.7825</v>
          </cell>
          <cell r="AB159">
            <v>-232.14500000000001</v>
          </cell>
          <cell r="AC159">
            <v>-867.70718749999992</v>
          </cell>
          <cell r="AD159">
            <v>-202</v>
          </cell>
          <cell r="AE159">
            <v>-380</v>
          </cell>
          <cell r="AF159">
            <v>-218.82656250000002</v>
          </cell>
          <cell r="AG159">
            <v>-219.16406250000003</v>
          </cell>
          <cell r="AH159">
            <v>-1019.990625</v>
          </cell>
          <cell r="AI159">
            <v>-202</v>
          </cell>
          <cell r="AJ159">
            <v>-380</v>
          </cell>
          <cell r="AK159">
            <v>-233</v>
          </cell>
          <cell r="AL159">
            <v>-200</v>
          </cell>
          <cell r="AM159">
            <v>-1015</v>
          </cell>
          <cell r="AN159">
            <v>-1128.9549999999999</v>
          </cell>
          <cell r="AO159">
            <v>-1128.9549999999999</v>
          </cell>
          <cell r="AP159">
            <v>-1181.992</v>
          </cell>
          <cell r="AQ159">
            <v>-1352.1929399999999</v>
          </cell>
          <cell r="AR159">
            <v>-1681.3938799999999</v>
          </cell>
          <cell r="AS159">
            <v>-1853.6188387999998</v>
          </cell>
          <cell r="AT159">
            <v>-2041.8882967759998</v>
          </cell>
        </row>
        <row r="161"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-119</v>
          </cell>
          <cell r="AR161">
            <v>-397</v>
          </cell>
          <cell r="AS161">
            <v>-517</v>
          </cell>
          <cell r="AT161">
            <v>-652</v>
          </cell>
        </row>
        <row r="163">
          <cell r="B163">
            <v>-111</v>
          </cell>
          <cell r="C163">
            <v>-210</v>
          </cell>
          <cell r="D163">
            <v>-225</v>
          </cell>
          <cell r="E163">
            <v>-224</v>
          </cell>
          <cell r="F163">
            <v>-228</v>
          </cell>
          <cell r="G163">
            <v>-507</v>
          </cell>
          <cell r="H163">
            <v>-574</v>
          </cell>
          <cell r="I163">
            <v>-689</v>
          </cell>
          <cell r="J163">
            <v>-163</v>
          </cell>
          <cell r="K163">
            <v>-125</v>
          </cell>
          <cell r="L163">
            <v>-216</v>
          </cell>
          <cell r="M163">
            <v>-114</v>
          </cell>
          <cell r="N163">
            <v>-618</v>
          </cell>
          <cell r="O163">
            <v>-151</v>
          </cell>
          <cell r="P163">
            <v>-171</v>
          </cell>
          <cell r="Q163">
            <v>-128</v>
          </cell>
          <cell r="R163">
            <v>-126</v>
          </cell>
          <cell r="S163">
            <v>-576</v>
          </cell>
          <cell r="T163">
            <v>-434</v>
          </cell>
          <cell r="U163">
            <v>-356</v>
          </cell>
          <cell r="V163">
            <v>-429</v>
          </cell>
          <cell r="W163">
            <v>-251</v>
          </cell>
          <cell r="X163">
            <v>-1470</v>
          </cell>
          <cell r="Y163">
            <v>-188.03781249999997</v>
          </cell>
          <cell r="Z163">
            <v>-215.74187499999999</v>
          </cell>
          <cell r="AA163">
            <v>-231.7825</v>
          </cell>
          <cell r="AB163">
            <v>-232.14500000000001</v>
          </cell>
          <cell r="AC163">
            <v>-867.70718749999992</v>
          </cell>
          <cell r="AD163">
            <v>-202</v>
          </cell>
          <cell r="AE163">
            <v>-380</v>
          </cell>
          <cell r="AF163">
            <v>-218.82656250000002</v>
          </cell>
          <cell r="AG163">
            <v>-219.16406250000003</v>
          </cell>
          <cell r="AH163">
            <v>-1019.990625</v>
          </cell>
          <cell r="AI163">
            <v>-202</v>
          </cell>
          <cell r="AJ163">
            <v>-380</v>
          </cell>
          <cell r="AK163">
            <v>-233</v>
          </cell>
          <cell r="AL163">
            <v>-200</v>
          </cell>
          <cell r="AM163">
            <v>-1015</v>
          </cell>
          <cell r="AN163">
            <v>-1128.9549999999999</v>
          </cell>
          <cell r="AO163">
            <v>-1128.9549999999999</v>
          </cell>
          <cell r="AP163">
            <v>-1181.992</v>
          </cell>
          <cell r="AQ163">
            <v>-1233.1929399999999</v>
          </cell>
          <cell r="AR163">
            <v>-1284.3938799999999</v>
          </cell>
          <cell r="AS163">
            <v>-1336.6188387999998</v>
          </cell>
          <cell r="AT163">
            <v>-1389.8882967759998</v>
          </cell>
        </row>
        <row r="164">
          <cell r="I164">
            <v>-175</v>
          </cell>
          <cell r="J164">
            <v>-73</v>
          </cell>
          <cell r="K164">
            <v>-25</v>
          </cell>
          <cell r="L164">
            <v>-67</v>
          </cell>
          <cell r="M164">
            <v>-24</v>
          </cell>
          <cell r="N164">
            <v>-189</v>
          </cell>
          <cell r="O164">
            <v>-40</v>
          </cell>
          <cell r="P164">
            <v>-66</v>
          </cell>
          <cell r="Q164">
            <v>-18</v>
          </cell>
          <cell r="R164">
            <v>-11</v>
          </cell>
          <cell r="S164">
            <v>-135</v>
          </cell>
          <cell r="T164">
            <v>-299</v>
          </cell>
          <cell r="U164">
            <v>-209</v>
          </cell>
          <cell r="V164">
            <v>-268</v>
          </cell>
          <cell r="W164">
            <v>-91</v>
          </cell>
          <cell r="X164">
            <v>-867</v>
          </cell>
          <cell r="Y164">
            <v>-38.037812500000001</v>
          </cell>
          <cell r="Z164">
            <v>-65.741874999999993</v>
          </cell>
          <cell r="AA164">
            <v>-81.782499999999999</v>
          </cell>
          <cell r="AB164">
            <v>-82.144999999999996</v>
          </cell>
          <cell r="AC164">
            <v>-267.70718749999992</v>
          </cell>
          <cell r="AD164">
            <v>-24</v>
          </cell>
          <cell r="AE164">
            <v>-212</v>
          </cell>
          <cell r="AF164">
            <v>-48.826562500000023</v>
          </cell>
          <cell r="AG164">
            <v>-49.164062500000028</v>
          </cell>
          <cell r="AH164">
            <v>-333.99062500000002</v>
          </cell>
          <cell r="AI164">
            <v>-24</v>
          </cell>
          <cell r="AJ164">
            <v>-212</v>
          </cell>
          <cell r="AK164">
            <v>-73</v>
          </cell>
          <cell r="AL164">
            <v>-50</v>
          </cell>
          <cell r="AM164">
            <v>-359</v>
          </cell>
        </row>
        <row r="165">
          <cell r="I165">
            <v>-514</v>
          </cell>
          <cell r="J165">
            <v>-90</v>
          </cell>
          <cell r="K165">
            <v>-100</v>
          </cell>
          <cell r="L165">
            <v>-149</v>
          </cell>
          <cell r="M165">
            <v>-90</v>
          </cell>
          <cell r="N165">
            <v>-429</v>
          </cell>
          <cell r="O165">
            <v>-111</v>
          </cell>
          <cell r="P165">
            <v>-105</v>
          </cell>
          <cell r="Q165">
            <v>-110</v>
          </cell>
          <cell r="R165">
            <v>-115</v>
          </cell>
          <cell r="S165">
            <v>-441</v>
          </cell>
          <cell r="T165">
            <v>-135</v>
          </cell>
          <cell r="U165">
            <v>-147</v>
          </cell>
          <cell r="V165">
            <v>-161</v>
          </cell>
          <cell r="W165">
            <v>-160</v>
          </cell>
          <cell r="X165">
            <v>-603</v>
          </cell>
          <cell r="Y165">
            <v>-150</v>
          </cell>
          <cell r="Z165">
            <v>-150</v>
          </cell>
          <cell r="AA165">
            <v>-150</v>
          </cell>
          <cell r="AB165">
            <v>-150</v>
          </cell>
          <cell r="AC165">
            <v>-600</v>
          </cell>
          <cell r="AD165">
            <v>-178</v>
          </cell>
          <cell r="AE165">
            <v>-168</v>
          </cell>
          <cell r="AF165">
            <v>-170</v>
          </cell>
          <cell r="AG165">
            <v>-170</v>
          </cell>
          <cell r="AH165">
            <v>-686</v>
          </cell>
          <cell r="AI165">
            <v>-178</v>
          </cell>
          <cell r="AJ165">
            <v>-168</v>
          </cell>
          <cell r="AK165">
            <v>-160</v>
          </cell>
          <cell r="AL165">
            <v>-150</v>
          </cell>
          <cell r="AM165">
            <v>-656</v>
          </cell>
        </row>
        <row r="167">
          <cell r="B167">
            <v>-2966</v>
          </cell>
          <cell r="C167">
            <v>-1621</v>
          </cell>
          <cell r="D167">
            <v>-2289</v>
          </cell>
          <cell r="E167">
            <v>-1343</v>
          </cell>
          <cell r="F167">
            <v>-527</v>
          </cell>
          <cell r="G167">
            <v>-1424</v>
          </cell>
          <cell r="H167">
            <v>-1486.7672000000002</v>
          </cell>
          <cell r="I167">
            <v>-1492</v>
          </cell>
          <cell r="J167">
            <v>-204.41399999999999</v>
          </cell>
          <cell r="K167">
            <v>-561.31200000000001</v>
          </cell>
          <cell r="L167">
            <v>-149.79999999999995</v>
          </cell>
          <cell r="M167">
            <v>-640.26700000000005</v>
          </cell>
          <cell r="N167">
            <v>-1555.7930000000001</v>
          </cell>
          <cell r="O167">
            <v>-102.83999999999997</v>
          </cell>
          <cell r="P167">
            <v>-574.95000000000005</v>
          </cell>
          <cell r="Q167">
            <v>-105</v>
          </cell>
          <cell r="R167">
            <v>-517</v>
          </cell>
          <cell r="S167">
            <v>-1299.73</v>
          </cell>
          <cell r="T167">
            <v>-63.629999999999995</v>
          </cell>
          <cell r="U167">
            <v>-356.46000000000004</v>
          </cell>
          <cell r="V167">
            <v>-118.37</v>
          </cell>
          <cell r="W167">
            <v>-281.84000000000003</v>
          </cell>
          <cell r="X167">
            <v>-820.30000000000018</v>
          </cell>
          <cell r="Y167">
            <v>9.2245837923267118</v>
          </cell>
          <cell r="Z167">
            <v>-89.204489913923339</v>
          </cell>
          <cell r="AA167">
            <v>19.840481918941236</v>
          </cell>
          <cell r="AB167">
            <v>-161.88345189118741</v>
          </cell>
          <cell r="AC167">
            <v>-222.02287609384257</v>
          </cell>
          <cell r="AD167">
            <v>-100</v>
          </cell>
          <cell r="AE167">
            <v>-233</v>
          </cell>
          <cell r="AF167">
            <v>-74.074134709031455</v>
          </cell>
          <cell r="AG167">
            <v>-110.84062176827831</v>
          </cell>
          <cell r="AH167">
            <v>-517.91475647730977</v>
          </cell>
          <cell r="AI167">
            <v>-158.08999999999992</v>
          </cell>
          <cell r="AJ167">
            <v>-266.26</v>
          </cell>
          <cell r="AK167">
            <v>-210.31999999999994</v>
          </cell>
          <cell r="AL167">
            <v>-279</v>
          </cell>
          <cell r="AM167">
            <v>-913.67000000000007</v>
          </cell>
          <cell r="AN167">
            <v>-523.65970566587498</v>
          </cell>
          <cell r="AO167">
            <v>-523.61970566587502</v>
          </cell>
          <cell r="AP167">
            <v>-1117.6523186969698</v>
          </cell>
          <cell r="AQ167">
            <v>-1009.3430241686738</v>
          </cell>
          <cell r="AR167">
            <v>-1908.3308392200061</v>
          </cell>
          <cell r="AS167">
            <v>-2469.2741479991464</v>
          </cell>
          <cell r="AT167">
            <v>-2962.3271093299313</v>
          </cell>
        </row>
        <row r="169">
          <cell r="B169">
            <v>1452</v>
          </cell>
          <cell r="C169">
            <v>1585</v>
          </cell>
          <cell r="D169">
            <v>1436</v>
          </cell>
          <cell r="E169">
            <v>1855</v>
          </cell>
          <cell r="F169">
            <v>2003</v>
          </cell>
          <cell r="G169">
            <v>1419</v>
          </cell>
          <cell r="H169">
            <v>1250</v>
          </cell>
          <cell r="I169">
            <v>1338</v>
          </cell>
          <cell r="J169">
            <v>418</v>
          </cell>
          <cell r="K169">
            <v>410</v>
          </cell>
          <cell r="L169">
            <v>414</v>
          </cell>
          <cell r="M169">
            <v>358</v>
          </cell>
          <cell r="N169">
            <v>1600</v>
          </cell>
          <cell r="O169">
            <v>336</v>
          </cell>
          <cell r="P169">
            <v>331</v>
          </cell>
          <cell r="Q169">
            <v>358</v>
          </cell>
          <cell r="R169">
            <v>378</v>
          </cell>
          <cell r="S169">
            <v>1403.06</v>
          </cell>
          <cell r="T169">
            <v>380</v>
          </cell>
          <cell r="U169">
            <v>414</v>
          </cell>
          <cell r="V169">
            <v>448</v>
          </cell>
          <cell r="W169">
            <v>493</v>
          </cell>
          <cell r="X169">
            <v>1735</v>
          </cell>
          <cell r="Y169">
            <v>549.56187499999999</v>
          </cell>
          <cell r="Z169">
            <v>554.61628984375</v>
          </cell>
          <cell r="AA169">
            <v>572.27950188661453</v>
          </cell>
          <cell r="AB169">
            <v>577.66729932648582</v>
          </cell>
          <cell r="AC169">
            <v>2254.1249660568506</v>
          </cell>
          <cell r="AD169">
            <v>448</v>
          </cell>
          <cell r="AE169">
            <v>389</v>
          </cell>
          <cell r="AF169">
            <v>525.45500000000004</v>
          </cell>
          <cell r="AG169">
            <v>653.76148169075316</v>
          </cell>
          <cell r="AH169">
            <v>2016.216481690753</v>
          </cell>
          <cell r="AI169">
            <v>413</v>
          </cell>
          <cell r="AJ169">
            <v>382</v>
          </cell>
          <cell r="AK169">
            <v>368</v>
          </cell>
          <cell r="AL169">
            <v>402</v>
          </cell>
          <cell r="AM169">
            <v>1565</v>
          </cell>
          <cell r="AN169">
            <v>1949.5049999999999</v>
          </cell>
          <cell r="AO169">
            <v>1949.5049999999999</v>
          </cell>
          <cell r="AP169">
            <v>2113.0017709451304</v>
          </cell>
          <cell r="AQ169">
            <v>2212.9950515013488</v>
          </cell>
          <cell r="AR169">
            <v>1580.5378367957464</v>
          </cell>
          <cell r="AS169">
            <v>1431.0051695179225</v>
          </cell>
          <cell r="AT169">
            <v>1225.0150865275559</v>
          </cell>
        </row>
        <row r="171">
          <cell r="B171">
            <v>526</v>
          </cell>
          <cell r="C171">
            <v>473</v>
          </cell>
          <cell r="D171">
            <v>294</v>
          </cell>
          <cell r="E171">
            <v>499</v>
          </cell>
          <cell r="F171">
            <v>970</v>
          </cell>
          <cell r="G171">
            <v>718</v>
          </cell>
          <cell r="H171">
            <v>590</v>
          </cell>
          <cell r="I171">
            <v>530</v>
          </cell>
          <cell r="J171">
            <v>194</v>
          </cell>
          <cell r="K171">
            <v>194</v>
          </cell>
          <cell r="L171">
            <v>196</v>
          </cell>
          <cell r="M171">
            <v>146</v>
          </cell>
          <cell r="N171">
            <v>730</v>
          </cell>
          <cell r="O171">
            <v>140</v>
          </cell>
          <cell r="P171">
            <v>127</v>
          </cell>
          <cell r="Q171">
            <v>152</v>
          </cell>
          <cell r="R171">
            <v>177</v>
          </cell>
          <cell r="S171">
            <v>596</v>
          </cell>
          <cell r="T171">
            <v>178</v>
          </cell>
          <cell r="U171">
            <v>199</v>
          </cell>
          <cell r="V171">
            <v>221</v>
          </cell>
          <cell r="W171">
            <v>260</v>
          </cell>
          <cell r="X171">
            <v>858</v>
          </cell>
          <cell r="Y171">
            <v>241.015625</v>
          </cell>
          <cell r="Z171">
            <v>213.43453124999999</v>
          </cell>
          <cell r="AA171">
            <v>223.60725490487499</v>
          </cell>
          <cell r="AB171">
            <v>230.64942908374999</v>
          </cell>
          <cell r="AC171">
            <v>908.70684023862498</v>
          </cell>
          <cell r="AD171">
            <v>201</v>
          </cell>
          <cell r="AE171">
            <v>135</v>
          </cell>
          <cell r="AF171">
            <v>208.135625</v>
          </cell>
          <cell r="AG171">
            <v>168.37666489387811</v>
          </cell>
          <cell r="AH171">
            <v>712.51228989387801</v>
          </cell>
          <cell r="AI171">
            <v>202</v>
          </cell>
          <cell r="AJ171">
            <v>163</v>
          </cell>
          <cell r="AK171">
            <v>148</v>
          </cell>
          <cell r="AL171">
            <v>177</v>
          </cell>
          <cell r="AM171">
            <v>690</v>
          </cell>
          <cell r="AN171">
            <v>599.09699999999998</v>
          </cell>
          <cell r="AO171">
            <v>599.09699999999998</v>
          </cell>
          <cell r="AP171">
            <v>557.88900000000001</v>
          </cell>
          <cell r="AQ171">
            <v>454.71599999999995</v>
          </cell>
          <cell r="AR171">
            <v>338.55860516917767</v>
          </cell>
          <cell r="AS171">
            <v>214.40822870496754</v>
          </cell>
          <cell r="AT171">
            <v>-53.323357453904791</v>
          </cell>
        </row>
        <row r="172">
          <cell r="B172">
            <v>321</v>
          </cell>
          <cell r="C172">
            <v>285</v>
          </cell>
          <cell r="D172">
            <v>215</v>
          </cell>
          <cell r="E172">
            <v>372</v>
          </cell>
          <cell r="F172">
            <v>579</v>
          </cell>
          <cell r="G172">
            <v>506</v>
          </cell>
          <cell r="H172">
            <v>388</v>
          </cell>
          <cell r="I172">
            <v>350</v>
          </cell>
          <cell r="J172">
            <v>122</v>
          </cell>
          <cell r="K172">
            <v>144</v>
          </cell>
          <cell r="L172">
            <v>139</v>
          </cell>
          <cell r="M172">
            <v>108</v>
          </cell>
          <cell r="N172">
            <v>513</v>
          </cell>
          <cell r="O172">
            <v>95</v>
          </cell>
          <cell r="P172">
            <v>94</v>
          </cell>
          <cell r="Q172">
            <v>103</v>
          </cell>
          <cell r="R172">
            <v>144</v>
          </cell>
          <cell r="S172">
            <v>436</v>
          </cell>
          <cell r="T172">
            <v>147</v>
          </cell>
          <cell r="U172">
            <v>168</v>
          </cell>
          <cell r="V172">
            <v>159</v>
          </cell>
          <cell r="W172">
            <v>229</v>
          </cell>
          <cell r="X172">
            <v>703</v>
          </cell>
          <cell r="Y172">
            <v>216.109375</v>
          </cell>
          <cell r="Z172">
            <v>184.015625</v>
          </cell>
          <cell r="AA172">
            <v>183.407098654875</v>
          </cell>
          <cell r="AB172">
            <v>191.33989783375</v>
          </cell>
          <cell r="AC172">
            <v>774.87199648862497</v>
          </cell>
          <cell r="AD172">
            <v>163</v>
          </cell>
          <cell r="AE172">
            <v>110</v>
          </cell>
          <cell r="AF172">
            <v>171.17750000000001</v>
          </cell>
          <cell r="AG172">
            <v>136.17666489387813</v>
          </cell>
          <cell r="AH172">
            <v>580.35416489387808</v>
          </cell>
          <cell r="AI172">
            <v>163</v>
          </cell>
          <cell r="AJ172">
            <v>110</v>
          </cell>
          <cell r="AK172">
            <v>105</v>
          </cell>
          <cell r="AL172">
            <v>114</v>
          </cell>
          <cell r="AM172">
            <v>492</v>
          </cell>
          <cell r="AN172">
            <v>586.70399999999995</v>
          </cell>
          <cell r="AO172">
            <v>586.70399999999995</v>
          </cell>
          <cell r="AP172">
            <v>545.49599999999998</v>
          </cell>
          <cell r="AQ172">
            <v>442.32299999999998</v>
          </cell>
          <cell r="AR172">
            <v>309.69260516917768</v>
          </cell>
          <cell r="AS172">
            <v>168.04922870496756</v>
          </cell>
          <cell r="AT172">
            <v>-118.24635745390479</v>
          </cell>
        </row>
        <row r="173">
          <cell r="B173">
            <v>205</v>
          </cell>
          <cell r="C173">
            <v>188</v>
          </cell>
          <cell r="D173">
            <v>79</v>
          </cell>
          <cell r="E173">
            <v>127</v>
          </cell>
          <cell r="F173">
            <v>391</v>
          </cell>
          <cell r="G173">
            <v>212</v>
          </cell>
          <cell r="H173">
            <v>202</v>
          </cell>
          <cell r="I173">
            <v>180</v>
          </cell>
          <cell r="J173">
            <v>72</v>
          </cell>
          <cell r="K173">
            <v>50</v>
          </cell>
          <cell r="L173">
            <v>57</v>
          </cell>
          <cell r="M173">
            <v>38</v>
          </cell>
          <cell r="N173">
            <v>217</v>
          </cell>
          <cell r="O173">
            <v>45</v>
          </cell>
          <cell r="P173">
            <v>33</v>
          </cell>
          <cell r="Q173">
            <v>49</v>
          </cell>
          <cell r="R173">
            <v>33</v>
          </cell>
          <cell r="S173">
            <v>160</v>
          </cell>
          <cell r="T173">
            <v>31</v>
          </cell>
          <cell r="U173">
            <v>31</v>
          </cell>
          <cell r="V173">
            <v>62</v>
          </cell>
          <cell r="W173">
            <v>31</v>
          </cell>
          <cell r="X173">
            <v>155</v>
          </cell>
          <cell r="Y173">
            <v>24.90625</v>
          </cell>
          <cell r="Z173">
            <v>29.418906249999999</v>
          </cell>
          <cell r="AA173">
            <v>40.200156249999999</v>
          </cell>
          <cell r="AB173">
            <v>39.309531249999999</v>
          </cell>
          <cell r="AC173">
            <v>133.83484375</v>
          </cell>
          <cell r="AD173">
            <v>38</v>
          </cell>
          <cell r="AE173">
            <v>25</v>
          </cell>
          <cell r="AF173">
            <v>36.958125000000003</v>
          </cell>
          <cell r="AG173">
            <v>32.200000000000003</v>
          </cell>
          <cell r="AH173">
            <v>132.15812499999998</v>
          </cell>
          <cell r="AI173">
            <v>39</v>
          </cell>
          <cell r="AJ173">
            <v>53</v>
          </cell>
          <cell r="AK173">
            <v>43</v>
          </cell>
          <cell r="AL173">
            <v>63</v>
          </cell>
          <cell r="AM173">
            <v>198</v>
          </cell>
          <cell r="AN173">
            <v>12.392999999999999</v>
          </cell>
          <cell r="AO173">
            <v>12.392999999999999</v>
          </cell>
          <cell r="AP173">
            <v>12.392999999999999</v>
          </cell>
          <cell r="AQ173">
            <v>12.392999999999999</v>
          </cell>
          <cell r="AR173">
            <v>28.866</v>
          </cell>
          <cell r="AS173">
            <v>46.358999999999995</v>
          </cell>
          <cell r="AT173">
            <v>64.923000000000002</v>
          </cell>
        </row>
        <row r="175">
          <cell r="B175">
            <v>23</v>
          </cell>
          <cell r="C175">
            <v>18</v>
          </cell>
          <cell r="D175">
            <v>36</v>
          </cell>
          <cell r="E175">
            <v>22</v>
          </cell>
          <cell r="F175">
            <v>42</v>
          </cell>
          <cell r="G175">
            <v>20</v>
          </cell>
          <cell r="H175">
            <v>8</v>
          </cell>
          <cell r="I175">
            <v>15</v>
          </cell>
          <cell r="J175">
            <v>7</v>
          </cell>
          <cell r="K175">
            <v>7</v>
          </cell>
          <cell r="L175">
            <v>11</v>
          </cell>
          <cell r="M175">
            <v>6</v>
          </cell>
          <cell r="N175">
            <v>31</v>
          </cell>
          <cell r="O175">
            <v>5</v>
          </cell>
          <cell r="P175">
            <v>7</v>
          </cell>
          <cell r="Q175">
            <v>5</v>
          </cell>
          <cell r="R175">
            <v>6</v>
          </cell>
          <cell r="S175">
            <v>23.06</v>
          </cell>
          <cell r="T175">
            <v>15</v>
          </cell>
          <cell r="U175">
            <v>10</v>
          </cell>
          <cell r="V175">
            <v>10</v>
          </cell>
          <cell r="W175">
            <v>11</v>
          </cell>
          <cell r="X175">
            <v>46</v>
          </cell>
          <cell r="Y175">
            <v>13.25</v>
          </cell>
          <cell r="Z175">
            <v>13.25</v>
          </cell>
          <cell r="AA175">
            <v>13.25</v>
          </cell>
          <cell r="AB175">
            <v>13.25</v>
          </cell>
          <cell r="AC175">
            <v>53</v>
          </cell>
          <cell r="AD175">
            <v>4</v>
          </cell>
          <cell r="AE175">
            <v>7</v>
          </cell>
          <cell r="AF175">
            <v>9</v>
          </cell>
          <cell r="AG175">
            <v>149</v>
          </cell>
          <cell r="AH175">
            <v>169</v>
          </cell>
          <cell r="AI175">
            <v>4</v>
          </cell>
          <cell r="AJ175">
            <v>7</v>
          </cell>
          <cell r="AK175">
            <v>9</v>
          </cell>
          <cell r="AL175">
            <v>3</v>
          </cell>
          <cell r="AM175">
            <v>23</v>
          </cell>
          <cell r="AN175">
            <v>24</v>
          </cell>
          <cell r="AO175">
            <v>24</v>
          </cell>
          <cell r="AP175">
            <v>24.684863523573206</v>
          </cell>
          <cell r="AQ175">
            <v>57</v>
          </cell>
          <cell r="AR175">
            <v>58</v>
          </cell>
          <cell r="AS175">
            <v>59</v>
          </cell>
          <cell r="AT175">
            <v>59</v>
          </cell>
        </row>
        <row r="177">
          <cell r="B177">
            <v>903</v>
          </cell>
          <cell r="C177">
            <v>1094</v>
          </cell>
          <cell r="D177">
            <v>1106</v>
          </cell>
          <cell r="E177">
            <v>1334</v>
          </cell>
          <cell r="F177">
            <v>991</v>
          </cell>
          <cell r="G177">
            <v>681</v>
          </cell>
          <cell r="H177">
            <v>652</v>
          </cell>
          <cell r="I177">
            <v>793</v>
          </cell>
          <cell r="J177">
            <v>217</v>
          </cell>
          <cell r="K177">
            <v>209</v>
          </cell>
          <cell r="L177">
            <v>207</v>
          </cell>
          <cell r="M177">
            <v>206</v>
          </cell>
          <cell r="N177">
            <v>839</v>
          </cell>
          <cell r="O177">
            <v>191</v>
          </cell>
          <cell r="P177">
            <v>197</v>
          </cell>
          <cell r="Q177">
            <v>201</v>
          </cell>
          <cell r="R177">
            <v>195</v>
          </cell>
          <cell r="S177">
            <v>784</v>
          </cell>
          <cell r="T177">
            <v>187</v>
          </cell>
          <cell r="U177">
            <v>205</v>
          </cell>
          <cell r="V177">
            <v>217</v>
          </cell>
          <cell r="W177">
            <v>222</v>
          </cell>
          <cell r="X177">
            <v>831</v>
          </cell>
          <cell r="Y177">
            <v>295.29624999999999</v>
          </cell>
          <cell r="Z177">
            <v>327.93175859375003</v>
          </cell>
          <cell r="AA177">
            <v>335.42224698173959</v>
          </cell>
          <cell r="AB177">
            <v>333.76787024273585</v>
          </cell>
          <cell r="AC177">
            <v>1292.4181258182255</v>
          </cell>
          <cell r="AD177">
            <v>243</v>
          </cell>
          <cell r="AE177">
            <v>247</v>
          </cell>
          <cell r="AF177">
            <v>308.31937500000004</v>
          </cell>
          <cell r="AG177">
            <v>336.38481679687504</v>
          </cell>
          <cell r="AH177">
            <v>1134.704191796875</v>
          </cell>
          <cell r="AI177">
            <v>207</v>
          </cell>
          <cell r="AJ177">
            <v>212</v>
          </cell>
          <cell r="AK177">
            <v>211</v>
          </cell>
          <cell r="AL177">
            <v>222</v>
          </cell>
          <cell r="AM177">
            <v>852</v>
          </cell>
          <cell r="AN177">
            <v>1326.4079999999999</v>
          </cell>
          <cell r="AO177">
            <v>1326.4079999999999</v>
          </cell>
          <cell r="AP177">
            <v>1530.4279074215574</v>
          </cell>
          <cell r="AQ177">
            <v>1701.2790515013487</v>
          </cell>
          <cell r="AR177">
            <v>1183.9792316265687</v>
          </cell>
          <cell r="AS177">
            <v>1157.5969408129549</v>
          </cell>
          <cell r="AT177">
            <v>1219.3384439814606</v>
          </cell>
        </row>
        <row r="178">
          <cell r="B178">
            <v>11</v>
          </cell>
          <cell r="C178">
            <v>11</v>
          </cell>
          <cell r="D178">
            <v>16</v>
          </cell>
          <cell r="E178">
            <v>43</v>
          </cell>
          <cell r="F178">
            <v>41</v>
          </cell>
          <cell r="G178">
            <v>26</v>
          </cell>
          <cell r="H178">
            <v>132</v>
          </cell>
          <cell r="I178">
            <v>39</v>
          </cell>
          <cell r="J178">
            <v>3</v>
          </cell>
          <cell r="K178">
            <v>3</v>
          </cell>
          <cell r="L178">
            <v>3</v>
          </cell>
          <cell r="M178">
            <v>1</v>
          </cell>
          <cell r="N178">
            <v>10</v>
          </cell>
          <cell r="O178">
            <v>1</v>
          </cell>
          <cell r="P178">
            <v>2</v>
          </cell>
          <cell r="Q178">
            <v>0</v>
          </cell>
          <cell r="R178">
            <v>0</v>
          </cell>
          <cell r="S178">
            <v>3</v>
          </cell>
          <cell r="T178">
            <v>3</v>
          </cell>
          <cell r="U178">
            <v>8</v>
          </cell>
          <cell r="V178">
            <v>16</v>
          </cell>
          <cell r="W178">
            <v>14</v>
          </cell>
          <cell r="X178">
            <v>41</v>
          </cell>
          <cell r="Y178">
            <v>2</v>
          </cell>
          <cell r="Z178">
            <v>2</v>
          </cell>
          <cell r="AA178">
            <v>3</v>
          </cell>
          <cell r="AB178">
            <v>3</v>
          </cell>
          <cell r="AC178">
            <v>10</v>
          </cell>
          <cell r="AD178">
            <v>2</v>
          </cell>
          <cell r="AE178">
            <v>0</v>
          </cell>
          <cell r="AF178">
            <v>3</v>
          </cell>
          <cell r="AG178">
            <v>3</v>
          </cell>
          <cell r="AH178">
            <v>8</v>
          </cell>
          <cell r="AI178">
            <v>3</v>
          </cell>
          <cell r="AJ178">
            <v>3</v>
          </cell>
          <cell r="AK178">
            <v>2</v>
          </cell>
          <cell r="AL178">
            <v>6</v>
          </cell>
          <cell r="AM178">
            <v>14</v>
          </cell>
          <cell r="AN178">
            <v>14</v>
          </cell>
          <cell r="AO178">
            <v>14</v>
          </cell>
          <cell r="AP178">
            <v>15</v>
          </cell>
          <cell r="AQ178">
            <v>17</v>
          </cell>
          <cell r="AR178">
            <v>20</v>
          </cell>
          <cell r="AS178">
            <v>20</v>
          </cell>
          <cell r="AT178">
            <v>20</v>
          </cell>
        </row>
        <row r="179">
          <cell r="B179">
            <v>892</v>
          </cell>
          <cell r="C179">
            <v>1083</v>
          </cell>
          <cell r="D179">
            <v>1090</v>
          </cell>
          <cell r="E179">
            <v>1291</v>
          </cell>
          <cell r="F179">
            <v>950</v>
          </cell>
          <cell r="G179">
            <v>655</v>
          </cell>
          <cell r="H179">
            <v>520</v>
          </cell>
          <cell r="I179">
            <v>754</v>
          </cell>
          <cell r="J179">
            <v>214</v>
          </cell>
          <cell r="K179">
            <v>206</v>
          </cell>
          <cell r="L179">
            <v>204</v>
          </cell>
          <cell r="M179">
            <v>205</v>
          </cell>
          <cell r="N179">
            <v>829</v>
          </cell>
          <cell r="O179">
            <v>190</v>
          </cell>
          <cell r="P179">
            <v>195</v>
          </cell>
          <cell r="Q179">
            <v>201</v>
          </cell>
          <cell r="R179">
            <v>195</v>
          </cell>
          <cell r="S179">
            <v>781</v>
          </cell>
          <cell r="T179">
            <v>184</v>
          </cell>
          <cell r="U179">
            <v>197</v>
          </cell>
          <cell r="V179">
            <v>201</v>
          </cell>
          <cell r="W179">
            <v>208</v>
          </cell>
          <cell r="X179">
            <v>790</v>
          </cell>
          <cell r="Y179">
            <v>293.29624999999999</v>
          </cell>
          <cell r="Z179">
            <v>325.93175859375003</v>
          </cell>
          <cell r="AA179">
            <v>332.42224698173959</v>
          </cell>
          <cell r="AB179">
            <v>330.76787024273585</v>
          </cell>
          <cell r="AC179">
            <v>1282.4181258182255</v>
          </cell>
          <cell r="AD179">
            <v>241</v>
          </cell>
          <cell r="AE179">
            <v>247</v>
          </cell>
          <cell r="AF179">
            <v>305.31937500000004</v>
          </cell>
          <cell r="AG179">
            <v>333.38481679687504</v>
          </cell>
          <cell r="AH179">
            <v>1126.704191796875</v>
          </cell>
          <cell r="AI179">
            <v>204</v>
          </cell>
          <cell r="AJ179">
            <v>209</v>
          </cell>
          <cell r="AK179">
            <v>209</v>
          </cell>
          <cell r="AL179">
            <v>216</v>
          </cell>
          <cell r="AM179">
            <v>838</v>
          </cell>
          <cell r="AN179">
            <v>1312.4079999999999</v>
          </cell>
          <cell r="AO179">
            <v>1312.4079999999999</v>
          </cell>
          <cell r="AP179">
            <v>1515.4279074215574</v>
          </cell>
          <cell r="AQ179">
            <v>1684.2790515013487</v>
          </cell>
          <cell r="AR179">
            <v>1163.9792316265687</v>
          </cell>
          <cell r="AS179">
            <v>1137.5969408129549</v>
          </cell>
          <cell r="AT179">
            <v>1199.3384439814606</v>
          </cell>
        </row>
        <row r="181">
          <cell r="B181">
            <v>4418</v>
          </cell>
          <cell r="C181">
            <v>3206</v>
          </cell>
          <cell r="D181">
            <v>3725</v>
          </cell>
          <cell r="E181">
            <v>3198</v>
          </cell>
          <cell r="F181">
            <v>2530</v>
          </cell>
          <cell r="G181">
            <v>2843</v>
          </cell>
          <cell r="H181">
            <v>2736.7672000000002</v>
          </cell>
          <cell r="I181">
            <v>2830</v>
          </cell>
          <cell r="J181">
            <v>622.41399999999999</v>
          </cell>
          <cell r="K181">
            <v>971.31200000000001</v>
          </cell>
          <cell r="L181">
            <v>563.79999999999995</v>
          </cell>
          <cell r="M181">
            <v>998.26700000000005</v>
          </cell>
          <cell r="N181">
            <v>3155.7930000000001</v>
          </cell>
          <cell r="O181">
            <v>438.84</v>
          </cell>
          <cell r="P181">
            <v>905.95</v>
          </cell>
          <cell r="Q181">
            <v>463</v>
          </cell>
          <cell r="R181">
            <v>895</v>
          </cell>
          <cell r="S181">
            <v>2702.79</v>
          </cell>
          <cell r="T181">
            <v>443.63</v>
          </cell>
          <cell r="U181">
            <v>770.46</v>
          </cell>
          <cell r="V181">
            <v>566.37</v>
          </cell>
          <cell r="W181">
            <v>774.84</v>
          </cell>
          <cell r="X181">
            <v>2555.3000000000002</v>
          </cell>
          <cell r="Y181">
            <v>540.33729120767327</v>
          </cell>
          <cell r="Z181">
            <v>643.82077975767334</v>
          </cell>
          <cell r="AA181">
            <v>552.43901996767329</v>
          </cell>
          <cell r="AB181">
            <v>739.55075121767322</v>
          </cell>
          <cell r="AC181">
            <v>2476.1478421506931</v>
          </cell>
          <cell r="AD181">
            <v>548</v>
          </cell>
          <cell r="AE181">
            <v>622</v>
          </cell>
          <cell r="AF181">
            <v>599.5291347090315</v>
          </cell>
          <cell r="AG181">
            <v>764.60210345903147</v>
          </cell>
          <cell r="AH181">
            <v>2534.1312381680627</v>
          </cell>
          <cell r="AI181">
            <v>571.08999999999992</v>
          </cell>
          <cell r="AJ181">
            <v>648.26</v>
          </cell>
          <cell r="AK181">
            <v>578.31999999999994</v>
          </cell>
          <cell r="AL181">
            <v>681</v>
          </cell>
          <cell r="AM181">
            <v>2478.67</v>
          </cell>
          <cell r="AN181">
            <v>2473.1647056658749</v>
          </cell>
          <cell r="AO181">
            <v>2473.1247056658749</v>
          </cell>
          <cell r="AP181">
            <v>3230.6540896421002</v>
          </cell>
          <cell r="AQ181">
            <v>3222.3380756700226</v>
          </cell>
          <cell r="AR181">
            <v>3488.8686760157525</v>
          </cell>
          <cell r="AS181">
            <v>3900.2793175170686</v>
          </cell>
          <cell r="AT181">
            <v>4187.3421958574872</v>
          </cell>
        </row>
        <row r="182">
          <cell r="C182">
            <v>0.29393917050806168</v>
          </cell>
          <cell r="D182">
            <v>0.26526075003548794</v>
          </cell>
          <cell r="E182">
            <v>0.1683866891322662</v>
          </cell>
          <cell r="F182">
            <v>0.15245555890328413</v>
          </cell>
          <cell r="G182">
            <v>0.18304146278650527</v>
          </cell>
          <cell r="H182">
            <v>0.16976410892624527</v>
          </cell>
          <cell r="I182">
            <v>0.16004071707289488</v>
          </cell>
          <cell r="N182">
            <v>0.15204977113948448</v>
          </cell>
          <cell r="S182">
            <v>0.10699881235154395</v>
          </cell>
          <cell r="X182">
            <v>0.101707530647986</v>
          </cell>
          <cell r="AC182">
            <v>0.11224755111639992</v>
          </cell>
          <cell r="AH182">
            <v>0.13248990264950244</v>
          </cell>
          <cell r="AN182">
            <v>0.1397965482308377</v>
          </cell>
          <cell r="AP182">
            <v>0.17046406607311895</v>
          </cell>
          <cell r="AQ182">
            <v>0.14635959482119501</v>
          </cell>
          <cell r="AR182">
            <v>0.14680175166568704</v>
          </cell>
          <cell r="AS182">
            <v>0.15326967049227022</v>
          </cell>
          <cell r="AT182">
            <v>0.1560783066122732</v>
          </cell>
        </row>
        <row r="184">
          <cell r="B184">
            <v>3579</v>
          </cell>
          <cell r="C184">
            <v>2204</v>
          </cell>
          <cell r="D184">
            <v>2589</v>
          </cell>
          <cell r="E184">
            <v>2488</v>
          </cell>
          <cell r="F184">
            <v>1851</v>
          </cell>
          <cell r="G184">
            <v>1879</v>
          </cell>
          <cell r="H184">
            <v>1699</v>
          </cell>
          <cell r="I184">
            <v>1732</v>
          </cell>
          <cell r="J184">
            <v>240.41399999999999</v>
          </cell>
          <cell r="K184">
            <v>697.31200000000001</v>
          </cell>
          <cell r="L184">
            <v>265.8</v>
          </cell>
          <cell r="M184">
            <v>708.26700000000005</v>
          </cell>
          <cell r="N184">
            <v>1911.7930000000001</v>
          </cell>
          <cell r="O184">
            <v>203.83999999999997</v>
          </cell>
          <cell r="P184">
            <v>636.95000000000005</v>
          </cell>
          <cell r="Q184">
            <v>214</v>
          </cell>
          <cell r="R184">
            <v>679</v>
          </cell>
          <cell r="S184">
            <v>1733.79</v>
          </cell>
          <cell r="T184">
            <v>187.63</v>
          </cell>
          <cell r="U184">
            <v>597.46</v>
          </cell>
          <cell r="V184">
            <v>367.37</v>
          </cell>
          <cell r="W184">
            <v>546.84</v>
          </cell>
          <cell r="X184">
            <v>1699.3000000000002</v>
          </cell>
          <cell r="Y184">
            <v>383.81110000000001</v>
          </cell>
          <cell r="Z184">
            <v>483.03400000000005</v>
          </cell>
          <cell r="AA184">
            <v>396.74099999999999</v>
          </cell>
          <cell r="AB184">
            <v>579.13</v>
          </cell>
          <cell r="AC184">
            <v>1842.7161000000001</v>
          </cell>
          <cell r="AD184">
            <v>371</v>
          </cell>
          <cell r="AE184">
            <v>452</v>
          </cell>
          <cell r="AF184">
            <v>397</v>
          </cell>
          <cell r="AG184">
            <v>578</v>
          </cell>
          <cell r="AH184">
            <v>1798</v>
          </cell>
          <cell r="AI184">
            <v>371.09</v>
          </cell>
          <cell r="AJ184">
            <v>452.26</v>
          </cell>
          <cell r="AK184">
            <v>372.32</v>
          </cell>
          <cell r="AL184">
            <v>490</v>
          </cell>
          <cell r="AM184">
            <v>1685.67</v>
          </cell>
          <cell r="AN184">
            <v>1682.9894349999997</v>
          </cell>
          <cell r="AO184">
            <v>1682.9894349999997</v>
          </cell>
          <cell r="AP184">
            <v>2097.2950203428568</v>
          </cell>
          <cell r="AQ184">
            <v>2312.926342575714</v>
          </cell>
          <cell r="AR184">
            <v>2579.8823343872141</v>
          </cell>
          <cell r="AS184">
            <v>2924.3971410578588</v>
          </cell>
          <cell r="AT184">
            <v>3255.9297841886232</v>
          </cell>
        </row>
        <row r="186">
          <cell r="B186">
            <v>1378.6390000000001</v>
          </cell>
          <cell r="J186">
            <v>185.37</v>
          </cell>
          <cell r="K186">
            <v>642.31200000000001</v>
          </cell>
          <cell r="L186">
            <v>203.59300000000002</v>
          </cell>
          <cell r="M186">
            <v>649.45600000000002</v>
          </cell>
          <cell r="N186">
            <v>1680.731</v>
          </cell>
          <cell r="O186">
            <v>154.79999999999998</v>
          </cell>
          <cell r="P186">
            <v>596.95000000000005</v>
          </cell>
          <cell r="Q186">
            <v>165</v>
          </cell>
          <cell r="R186">
            <v>639</v>
          </cell>
          <cell r="S186">
            <v>1555.75</v>
          </cell>
          <cell r="T186">
            <v>147.39999999999998</v>
          </cell>
          <cell r="U186">
            <v>555.22</v>
          </cell>
          <cell r="V186">
            <v>322</v>
          </cell>
          <cell r="W186">
            <v>529.84</v>
          </cell>
          <cell r="X186">
            <v>1554.46</v>
          </cell>
          <cell r="Y186">
            <v>356.23110000000003</v>
          </cell>
          <cell r="Z186">
            <v>444.91400000000004</v>
          </cell>
          <cell r="AA186">
            <v>386.89099999999996</v>
          </cell>
          <cell r="AB186">
            <v>540.61</v>
          </cell>
          <cell r="AC186">
            <v>1728.6461000000002</v>
          </cell>
          <cell r="AD186">
            <v>349</v>
          </cell>
          <cell r="AE186">
            <v>401</v>
          </cell>
          <cell r="AF186">
            <v>387</v>
          </cell>
          <cell r="AG186">
            <v>540</v>
          </cell>
          <cell r="AH186">
            <v>1677</v>
          </cell>
          <cell r="AI186">
            <v>371.09</v>
          </cell>
          <cell r="AJ186">
            <v>427.26</v>
          </cell>
          <cell r="AK186">
            <v>366.32</v>
          </cell>
          <cell r="AL186">
            <v>489</v>
          </cell>
          <cell r="AM186">
            <v>1653.67</v>
          </cell>
          <cell r="AN186">
            <v>1551.5499999999997</v>
          </cell>
          <cell r="AO186">
            <v>1551.5499999999997</v>
          </cell>
          <cell r="AP186">
            <v>1976.1423799999998</v>
          </cell>
          <cell r="AQ186">
            <v>2206.9052380499998</v>
          </cell>
          <cell r="AR186">
            <v>2490.0433460214999</v>
          </cell>
          <cell r="AS186">
            <v>2851.9839726921446</v>
          </cell>
          <cell r="AT186">
            <v>3201.8719358229091</v>
          </cell>
        </row>
        <row r="187">
          <cell r="B187">
            <v>83.480999999999995</v>
          </cell>
          <cell r="J187">
            <v>55.043999999999997</v>
          </cell>
          <cell r="K187">
            <v>55.000000000000007</v>
          </cell>
          <cell r="L187">
            <v>62.207000000000001</v>
          </cell>
          <cell r="M187">
            <v>58.811</v>
          </cell>
          <cell r="N187">
            <v>231.06200000000001</v>
          </cell>
          <cell r="O187">
            <v>49.04</v>
          </cell>
          <cell r="P187">
            <v>40</v>
          </cell>
          <cell r="Q187">
            <v>49</v>
          </cell>
          <cell r="R187">
            <v>40</v>
          </cell>
          <cell r="S187">
            <v>178.04000000000002</v>
          </cell>
          <cell r="T187">
            <v>40.230000000000004</v>
          </cell>
          <cell r="U187">
            <v>42.24</v>
          </cell>
          <cell r="V187">
            <v>45.370000000000005</v>
          </cell>
          <cell r="W187">
            <v>17</v>
          </cell>
          <cell r="X187">
            <v>144.84000000000003</v>
          </cell>
          <cell r="Y187">
            <v>27.58</v>
          </cell>
          <cell r="Z187">
            <v>38.119999999999997</v>
          </cell>
          <cell r="AA187">
            <v>9.85</v>
          </cell>
          <cell r="AB187">
            <v>38.520000000000003</v>
          </cell>
          <cell r="AC187">
            <v>114.07</v>
          </cell>
          <cell r="AD187">
            <v>22</v>
          </cell>
          <cell r="AE187">
            <v>51</v>
          </cell>
          <cell r="AF187">
            <v>10</v>
          </cell>
          <cell r="AG187">
            <v>38</v>
          </cell>
          <cell r="AH187">
            <v>121</v>
          </cell>
          <cell r="AI187">
            <v>0</v>
          </cell>
          <cell r="AJ187">
            <v>25</v>
          </cell>
          <cell r="AK187">
            <v>6</v>
          </cell>
          <cell r="AL187">
            <v>1</v>
          </cell>
          <cell r="AM187">
            <v>32</v>
          </cell>
          <cell r="AN187">
            <v>131.43943499999997</v>
          </cell>
          <cell r="AO187">
            <v>131.43943499999997</v>
          </cell>
          <cell r="AP187">
            <v>121.15264034285717</v>
          </cell>
          <cell r="AQ187">
            <v>106.02110452571431</v>
          </cell>
          <cell r="AR187">
            <v>89.8389883657143</v>
          </cell>
          <cell r="AS187">
            <v>72.413168365714299</v>
          </cell>
          <cell r="AT187">
            <v>54.057848365714307</v>
          </cell>
        </row>
        <row r="189">
          <cell r="B189">
            <v>13</v>
          </cell>
          <cell r="C189">
            <v>0</v>
          </cell>
          <cell r="D189">
            <v>5</v>
          </cell>
          <cell r="E189">
            <v>47</v>
          </cell>
          <cell r="F189">
            <v>142</v>
          </cell>
          <cell r="G189">
            <v>202</v>
          </cell>
          <cell r="H189">
            <v>213</v>
          </cell>
          <cell r="I189">
            <v>219</v>
          </cell>
          <cell r="J189">
            <v>87.643000000000001</v>
          </cell>
          <cell r="K189">
            <v>28</v>
          </cell>
          <cell r="L189">
            <v>97.439000000000007</v>
          </cell>
          <cell r="M189">
            <v>38.244</v>
          </cell>
          <cell r="N189">
            <v>251.32599999999999</v>
          </cell>
          <cell r="O189">
            <v>72.3</v>
          </cell>
          <cell r="P189">
            <v>28</v>
          </cell>
          <cell r="Q189">
            <v>82</v>
          </cell>
          <cell r="R189">
            <v>37</v>
          </cell>
          <cell r="S189">
            <v>219.3</v>
          </cell>
          <cell r="T189">
            <v>62</v>
          </cell>
          <cell r="U189">
            <v>31</v>
          </cell>
          <cell r="V189">
            <v>65</v>
          </cell>
          <cell r="W189">
            <v>13</v>
          </cell>
          <cell r="X189">
            <v>171</v>
          </cell>
          <cell r="Y189">
            <v>74.771000000000001</v>
          </cell>
          <cell r="Z189">
            <v>36.880000000000003</v>
          </cell>
          <cell r="AA189">
            <v>68.495999999999995</v>
          </cell>
          <cell r="AB189">
            <v>35.076000000000001</v>
          </cell>
          <cell r="AC189">
            <v>215.22300000000001</v>
          </cell>
          <cell r="AD189">
            <v>61</v>
          </cell>
          <cell r="AE189">
            <v>27</v>
          </cell>
          <cell r="AF189">
            <v>68</v>
          </cell>
          <cell r="AG189">
            <v>35</v>
          </cell>
          <cell r="AH189">
            <v>191</v>
          </cell>
          <cell r="AI189">
            <v>61</v>
          </cell>
          <cell r="AJ189">
            <v>27</v>
          </cell>
          <cell r="AK189">
            <v>64</v>
          </cell>
          <cell r="AL189">
            <v>31</v>
          </cell>
          <cell r="AM189">
            <v>183</v>
          </cell>
          <cell r="AN189">
            <v>224.54444000000001</v>
          </cell>
          <cell r="AO189">
            <v>224.54444000000001</v>
          </cell>
          <cell r="AP189">
            <v>266.5493371428571</v>
          </cell>
          <cell r="AQ189">
            <v>263.50683428571426</v>
          </cell>
          <cell r="AR189">
            <v>258.5861142857143</v>
          </cell>
          <cell r="AS189">
            <v>246.68725428571429</v>
          </cell>
          <cell r="AT189">
            <v>222.69534728571429</v>
          </cell>
        </row>
        <row r="190">
          <cell r="B190">
            <v>5.3890000000000002</v>
          </cell>
          <cell r="J190">
            <v>66.331999999999994</v>
          </cell>
          <cell r="K190">
            <v>24.8</v>
          </cell>
          <cell r="L190">
            <v>76.513000000000005</v>
          </cell>
          <cell r="M190">
            <v>34.978000000000002</v>
          </cell>
          <cell r="N190">
            <v>202.62299999999999</v>
          </cell>
          <cell r="O190">
            <v>59.93</v>
          </cell>
          <cell r="P190">
            <v>26</v>
          </cell>
          <cell r="Q190">
            <v>66</v>
          </cell>
          <cell r="R190">
            <v>31</v>
          </cell>
          <cell r="S190">
            <v>182.93</v>
          </cell>
          <cell r="T190">
            <v>48</v>
          </cell>
          <cell r="U190">
            <v>30</v>
          </cell>
          <cell r="V190">
            <v>51</v>
          </cell>
          <cell r="W190">
            <v>13</v>
          </cell>
          <cell r="X190">
            <v>142</v>
          </cell>
          <cell r="Y190">
            <v>61.301000000000002</v>
          </cell>
          <cell r="Z190">
            <v>34.380000000000003</v>
          </cell>
          <cell r="AA190">
            <v>58.805999999999997</v>
          </cell>
          <cell r="AB190">
            <v>32.725999999999999</v>
          </cell>
          <cell r="AC190">
            <v>187.21300000000002</v>
          </cell>
          <cell r="AD190">
            <v>60</v>
          </cell>
          <cell r="AE190">
            <v>25</v>
          </cell>
          <cell r="AF190">
            <v>58</v>
          </cell>
          <cell r="AG190">
            <v>33</v>
          </cell>
          <cell r="AH190">
            <v>176</v>
          </cell>
          <cell r="AI190">
            <v>61</v>
          </cell>
          <cell r="AJ190">
            <v>27</v>
          </cell>
          <cell r="AK190">
            <v>64</v>
          </cell>
          <cell r="AL190">
            <v>31</v>
          </cell>
          <cell r="AM190">
            <v>183</v>
          </cell>
          <cell r="AN190">
            <v>172.68</v>
          </cell>
          <cell r="AO190">
            <v>172.68</v>
          </cell>
          <cell r="AP190">
            <v>211.52875999999998</v>
          </cell>
          <cell r="AQ190">
            <v>213.26971999999998</v>
          </cell>
          <cell r="AR190">
            <v>215.55531999999999</v>
          </cell>
          <cell r="AS190">
            <v>212.98277999999999</v>
          </cell>
          <cell r="AT190">
            <v>198.317193</v>
          </cell>
        </row>
        <row r="191">
          <cell r="B191">
            <v>7.5540000000000003</v>
          </cell>
          <cell r="J191">
            <v>21.311</v>
          </cell>
          <cell r="K191">
            <v>3.2</v>
          </cell>
          <cell r="L191">
            <v>20.925999999999998</v>
          </cell>
          <cell r="M191">
            <v>3.266</v>
          </cell>
          <cell r="N191">
            <v>48.702999999999996</v>
          </cell>
          <cell r="O191">
            <v>12.37</v>
          </cell>
          <cell r="P191">
            <v>2</v>
          </cell>
          <cell r="Q191">
            <v>16</v>
          </cell>
          <cell r="R191">
            <v>6</v>
          </cell>
          <cell r="S191">
            <v>36.369999999999997</v>
          </cell>
          <cell r="T191">
            <v>14</v>
          </cell>
          <cell r="U191">
            <v>1</v>
          </cell>
          <cell r="V191">
            <v>14</v>
          </cell>
          <cell r="W191">
            <v>0</v>
          </cell>
          <cell r="X191">
            <v>29</v>
          </cell>
          <cell r="Y191">
            <v>13.47</v>
          </cell>
          <cell r="Z191">
            <v>2.5</v>
          </cell>
          <cell r="AA191">
            <v>9.69</v>
          </cell>
          <cell r="AB191">
            <v>2.35</v>
          </cell>
          <cell r="AC191">
            <v>28.01</v>
          </cell>
          <cell r="AD191">
            <v>1</v>
          </cell>
          <cell r="AE191">
            <v>2</v>
          </cell>
          <cell r="AF191">
            <v>10</v>
          </cell>
          <cell r="AG191">
            <v>2</v>
          </cell>
          <cell r="AH191">
            <v>15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51.864439999999995</v>
          </cell>
          <cell r="AO191">
            <v>51.864439999999995</v>
          </cell>
          <cell r="AP191">
            <v>55.02057714285715</v>
          </cell>
          <cell r="AQ191">
            <v>50.237114285714291</v>
          </cell>
          <cell r="AR191">
            <v>43.030794285714293</v>
          </cell>
          <cell r="AS191">
            <v>33.704474285714284</v>
          </cell>
          <cell r="AT191">
            <v>24.378154285714292</v>
          </cell>
        </row>
        <row r="192">
          <cell r="B192">
            <v>16</v>
          </cell>
          <cell r="C192">
            <v>0</v>
          </cell>
          <cell r="D192">
            <v>65</v>
          </cell>
          <cell r="E192">
            <v>87</v>
          </cell>
          <cell r="F192">
            <v>160</v>
          </cell>
          <cell r="G192">
            <v>171</v>
          </cell>
          <cell r="H192">
            <v>164</v>
          </cell>
          <cell r="I192">
            <v>177</v>
          </cell>
          <cell r="J192">
            <v>54.326999999999998</v>
          </cell>
          <cell r="K192">
            <v>50.5</v>
          </cell>
          <cell r="L192">
            <v>59.141000000000005</v>
          </cell>
          <cell r="M192">
            <v>56.282000000000004</v>
          </cell>
          <cell r="N192">
            <v>220.25</v>
          </cell>
          <cell r="O192">
            <v>55.3</v>
          </cell>
          <cell r="P192">
            <v>39</v>
          </cell>
          <cell r="Q192">
            <v>51</v>
          </cell>
          <cell r="R192">
            <v>33</v>
          </cell>
          <cell r="S192">
            <v>178.3</v>
          </cell>
          <cell r="T192">
            <v>42.25</v>
          </cell>
          <cell r="U192">
            <v>42.72</v>
          </cell>
          <cell r="V192">
            <v>30.27</v>
          </cell>
          <cell r="W192">
            <v>26</v>
          </cell>
          <cell r="X192">
            <v>141.24</v>
          </cell>
          <cell r="Y192">
            <v>34.846000000000004</v>
          </cell>
          <cell r="Z192">
            <v>43.877000000000002</v>
          </cell>
          <cell r="AA192">
            <v>19.079999999999998</v>
          </cell>
          <cell r="AB192">
            <v>39.298999999999999</v>
          </cell>
          <cell r="AC192">
            <v>137.102</v>
          </cell>
          <cell r="AD192">
            <v>37</v>
          </cell>
          <cell r="AE192">
            <v>42</v>
          </cell>
          <cell r="AF192">
            <v>19</v>
          </cell>
          <cell r="AG192">
            <v>39</v>
          </cell>
          <cell r="AH192">
            <v>137</v>
          </cell>
          <cell r="AI192">
            <v>37</v>
          </cell>
          <cell r="AJ192">
            <v>27</v>
          </cell>
          <cell r="AK192">
            <v>28</v>
          </cell>
          <cell r="AL192">
            <v>22</v>
          </cell>
          <cell r="AM192">
            <v>114</v>
          </cell>
          <cell r="AN192">
            <v>136.513284</v>
          </cell>
          <cell r="AO192">
            <v>136.513284</v>
          </cell>
          <cell r="AP192">
            <v>117.6528132</v>
          </cell>
          <cell r="AQ192">
            <v>118.66141509000002</v>
          </cell>
          <cell r="AR192">
            <v>118.90775784550002</v>
          </cell>
          <cell r="AS192">
            <v>117.786224388465</v>
          </cell>
          <cell r="AT192">
            <v>113.54084338771897</v>
          </cell>
        </row>
        <row r="193">
          <cell r="B193">
            <v>7.7670000000000003</v>
          </cell>
          <cell r="J193">
            <v>22.081</v>
          </cell>
          <cell r="K193">
            <v>8.9</v>
          </cell>
          <cell r="L193">
            <v>19.331</v>
          </cell>
          <cell r="M193">
            <v>8.0150000000000006</v>
          </cell>
          <cell r="N193">
            <v>58.326999999999998</v>
          </cell>
          <cell r="O193">
            <v>19.43</v>
          </cell>
          <cell r="P193">
            <v>8</v>
          </cell>
          <cell r="Q193">
            <v>19</v>
          </cell>
          <cell r="R193">
            <v>8</v>
          </cell>
          <cell r="S193">
            <v>54.43</v>
          </cell>
          <cell r="T193">
            <v>18.25</v>
          </cell>
          <cell r="U193">
            <v>6.72</v>
          </cell>
          <cell r="V193">
            <v>18.059999999999999</v>
          </cell>
          <cell r="W193">
            <v>10</v>
          </cell>
          <cell r="X193">
            <v>53.03</v>
          </cell>
          <cell r="Y193">
            <v>20.956</v>
          </cell>
          <cell r="Z193">
            <v>13.537000000000001</v>
          </cell>
          <cell r="AA193">
            <v>19.079999999999998</v>
          </cell>
          <cell r="AB193">
            <v>7.9089999999999998</v>
          </cell>
          <cell r="AC193">
            <v>61.481999999999999</v>
          </cell>
          <cell r="AD193">
            <v>17</v>
          </cell>
          <cell r="AE193">
            <v>-4</v>
          </cell>
          <cell r="AF193">
            <v>19</v>
          </cell>
          <cell r="AG193">
            <v>8</v>
          </cell>
          <cell r="AH193">
            <v>40</v>
          </cell>
          <cell r="AI193">
            <v>37</v>
          </cell>
          <cell r="AJ193">
            <v>27</v>
          </cell>
          <cell r="AK193">
            <v>28</v>
          </cell>
          <cell r="AL193">
            <v>22</v>
          </cell>
          <cell r="AM193">
            <v>114</v>
          </cell>
          <cell r="AN193">
            <v>61.17</v>
          </cell>
          <cell r="AO193">
            <v>61.17</v>
          </cell>
          <cell r="AP193">
            <v>54.127133999999998</v>
          </cell>
          <cell r="AQ193">
            <v>64.36692085</v>
          </cell>
          <cell r="AR193">
            <v>72.772559765500006</v>
          </cell>
          <cell r="AS193">
            <v>79.289026308464997</v>
          </cell>
          <cell r="AT193">
            <v>83.859645307718949</v>
          </cell>
        </row>
        <row r="194">
          <cell r="B194">
            <v>8.1980000000000004</v>
          </cell>
          <cell r="J194">
            <v>32.246000000000002</v>
          </cell>
          <cell r="K194">
            <v>41.6</v>
          </cell>
          <cell r="L194">
            <v>39.81</v>
          </cell>
          <cell r="M194">
            <v>48.267000000000003</v>
          </cell>
          <cell r="N194">
            <v>161.923</v>
          </cell>
          <cell r="O194">
            <v>35.869999999999997</v>
          </cell>
          <cell r="P194">
            <v>31</v>
          </cell>
          <cell r="Q194">
            <v>32</v>
          </cell>
          <cell r="R194">
            <v>25</v>
          </cell>
          <cell r="S194">
            <v>123.87</v>
          </cell>
          <cell r="T194">
            <v>24</v>
          </cell>
          <cell r="U194">
            <v>36</v>
          </cell>
          <cell r="V194">
            <v>12.21</v>
          </cell>
          <cell r="W194">
            <v>16</v>
          </cell>
          <cell r="X194">
            <v>88.210000000000008</v>
          </cell>
          <cell r="Y194">
            <v>13.89</v>
          </cell>
          <cell r="Z194">
            <v>30.34</v>
          </cell>
          <cell r="AA194">
            <v>0</v>
          </cell>
          <cell r="AB194">
            <v>31.39</v>
          </cell>
          <cell r="AC194">
            <v>75.62</v>
          </cell>
          <cell r="AD194">
            <v>20</v>
          </cell>
          <cell r="AE194">
            <v>46</v>
          </cell>
          <cell r="AF194">
            <v>0</v>
          </cell>
          <cell r="AG194">
            <v>31</v>
          </cell>
          <cell r="AH194">
            <v>97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75.343283999999997</v>
          </cell>
          <cell r="AO194">
            <v>75.343283999999997</v>
          </cell>
          <cell r="AP194">
            <v>63.525679200000006</v>
          </cell>
          <cell r="AQ194">
            <v>54.294494240000013</v>
          </cell>
          <cell r="AR194">
            <v>46.135198080000009</v>
          </cell>
          <cell r="AS194">
            <v>38.497198080000011</v>
          </cell>
          <cell r="AT194">
            <v>29.681198080000012</v>
          </cell>
        </row>
        <row r="195">
          <cell r="B195">
            <v>61</v>
          </cell>
          <cell r="C195">
            <v>0</v>
          </cell>
          <cell r="D195">
            <v>84</v>
          </cell>
          <cell r="E195">
            <v>96</v>
          </cell>
          <cell r="F195">
            <v>133</v>
          </cell>
          <cell r="G195">
            <v>158</v>
          </cell>
          <cell r="H195">
            <v>68</v>
          </cell>
          <cell r="I195">
            <v>45</v>
          </cell>
          <cell r="J195">
            <v>5.0870000000000006</v>
          </cell>
          <cell r="K195">
            <v>7.3000000000000007</v>
          </cell>
          <cell r="L195">
            <v>2.3820000000000001</v>
          </cell>
          <cell r="M195">
            <v>3.706</v>
          </cell>
          <cell r="N195">
            <v>18.475000000000001</v>
          </cell>
          <cell r="O195">
            <v>0.58000000000000007</v>
          </cell>
          <cell r="P195">
            <v>2</v>
          </cell>
          <cell r="Q195">
            <v>1</v>
          </cell>
          <cell r="R195">
            <v>1</v>
          </cell>
          <cell r="S195">
            <v>4.58</v>
          </cell>
          <cell r="T195">
            <v>0.59</v>
          </cell>
          <cell r="U195">
            <v>4.74</v>
          </cell>
          <cell r="V195">
            <v>0.23</v>
          </cell>
          <cell r="W195">
            <v>64</v>
          </cell>
          <cell r="X195">
            <v>69.56</v>
          </cell>
          <cell r="Y195">
            <v>0.28499999999999998</v>
          </cell>
          <cell r="Z195">
            <v>15.856999999999999</v>
          </cell>
          <cell r="AA195">
            <v>0.61299999999999999</v>
          </cell>
          <cell r="AB195">
            <v>102.97499999999999</v>
          </cell>
          <cell r="AC195">
            <v>119.73</v>
          </cell>
          <cell r="AD195">
            <v>2</v>
          </cell>
          <cell r="AE195">
            <v>16</v>
          </cell>
          <cell r="AF195">
            <v>1</v>
          </cell>
          <cell r="AG195">
            <v>103</v>
          </cell>
          <cell r="AH195">
            <v>122</v>
          </cell>
          <cell r="AI195">
            <v>2.13</v>
          </cell>
          <cell r="AJ195">
            <v>5</v>
          </cell>
          <cell r="AK195">
            <v>3.79</v>
          </cell>
          <cell r="AL195">
            <v>7</v>
          </cell>
          <cell r="AM195">
            <v>17.920000000000002</v>
          </cell>
          <cell r="AN195">
            <v>9.9217909999999989</v>
          </cell>
          <cell r="AO195">
            <v>9.9217909999999989</v>
          </cell>
          <cell r="AP195">
            <v>28.172783999999993</v>
          </cell>
          <cell r="AQ195">
            <v>32.4696912</v>
          </cell>
          <cell r="AR195">
            <v>37.097560255999994</v>
          </cell>
          <cell r="AS195">
            <v>42.243760383679991</v>
          </cell>
          <cell r="AT195">
            <v>47.806691515190394</v>
          </cell>
        </row>
        <row r="196">
          <cell r="B196">
            <v>53.176000000000002</v>
          </cell>
          <cell r="J196">
            <v>4.1740000000000004</v>
          </cell>
          <cell r="K196">
            <v>3.7</v>
          </cell>
          <cell r="L196">
            <v>1.3320000000000001</v>
          </cell>
          <cell r="M196">
            <v>1.4430000000000001</v>
          </cell>
          <cell r="N196">
            <v>10.649000000000001</v>
          </cell>
          <cell r="O196">
            <v>0.05</v>
          </cell>
          <cell r="P196">
            <v>1</v>
          </cell>
          <cell r="Q196">
            <v>0</v>
          </cell>
          <cell r="R196">
            <v>0</v>
          </cell>
          <cell r="S196">
            <v>1.05</v>
          </cell>
          <cell r="T196">
            <v>0.56999999999999995</v>
          </cell>
          <cell r="U196">
            <v>3.5</v>
          </cell>
          <cell r="V196">
            <v>0.23</v>
          </cell>
          <cell r="W196">
            <v>64</v>
          </cell>
          <cell r="X196">
            <v>68.3</v>
          </cell>
          <cell r="Y196">
            <v>0.22500000000000001</v>
          </cell>
          <cell r="Z196">
            <v>13.196999999999999</v>
          </cell>
          <cell r="AA196">
            <v>0.58299999999999996</v>
          </cell>
          <cell r="AB196">
            <v>100.345</v>
          </cell>
          <cell r="AC196">
            <v>114.35</v>
          </cell>
          <cell r="AD196">
            <v>2</v>
          </cell>
          <cell r="AE196">
            <v>15</v>
          </cell>
          <cell r="AF196">
            <v>1</v>
          </cell>
          <cell r="AG196">
            <v>100</v>
          </cell>
          <cell r="AH196">
            <v>118</v>
          </cell>
          <cell r="AI196">
            <v>2.13</v>
          </cell>
          <cell r="AJ196">
            <v>5</v>
          </cell>
          <cell r="AK196">
            <v>3.79</v>
          </cell>
          <cell r="AL196">
            <v>7</v>
          </cell>
          <cell r="AM196">
            <v>17.920000000000002</v>
          </cell>
          <cell r="AN196">
            <v>6.42</v>
          </cell>
          <cell r="AO196">
            <v>6.42</v>
          </cell>
          <cell r="AP196">
            <v>25.686079999999993</v>
          </cell>
          <cell r="AQ196">
            <v>30.971875199999996</v>
          </cell>
          <cell r="AR196">
            <v>36.416244255999992</v>
          </cell>
          <cell r="AS196">
            <v>42.023944383679989</v>
          </cell>
          <cell r="AT196">
            <v>47.799875515190394</v>
          </cell>
        </row>
        <row r="197">
          <cell r="B197">
            <v>7.81</v>
          </cell>
          <cell r="J197">
            <v>0.91300000000000003</v>
          </cell>
          <cell r="K197">
            <v>3.6</v>
          </cell>
          <cell r="L197">
            <v>1.05</v>
          </cell>
          <cell r="M197">
            <v>2.2629999999999999</v>
          </cell>
          <cell r="N197">
            <v>7.8259999999999996</v>
          </cell>
          <cell r="O197">
            <v>0.53</v>
          </cell>
          <cell r="P197">
            <v>1</v>
          </cell>
          <cell r="Q197">
            <v>1</v>
          </cell>
          <cell r="R197">
            <v>1</v>
          </cell>
          <cell r="S197">
            <v>3.5300000000000002</v>
          </cell>
          <cell r="T197">
            <v>0.02</v>
          </cell>
          <cell r="U197">
            <v>1.24</v>
          </cell>
          <cell r="V197">
            <v>0</v>
          </cell>
          <cell r="W197">
            <v>0</v>
          </cell>
          <cell r="X197">
            <v>1.26</v>
          </cell>
          <cell r="Y197">
            <v>0.06</v>
          </cell>
          <cell r="Z197">
            <v>2.66</v>
          </cell>
          <cell r="AA197">
            <v>0.03</v>
          </cell>
          <cell r="AB197">
            <v>2.63</v>
          </cell>
          <cell r="AC197">
            <v>5.38</v>
          </cell>
          <cell r="AD197">
            <v>0</v>
          </cell>
          <cell r="AE197">
            <v>1</v>
          </cell>
          <cell r="AF197">
            <v>0</v>
          </cell>
          <cell r="AG197">
            <v>3</v>
          </cell>
          <cell r="AH197">
            <v>4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3.5017909999999999</v>
          </cell>
          <cell r="AO197">
            <v>3.5017909999999999</v>
          </cell>
          <cell r="AP197">
            <v>2.4867040000000005</v>
          </cell>
          <cell r="AQ197">
            <v>1.4978160000000005</v>
          </cell>
          <cell r="AR197">
            <v>0.68131600000000048</v>
          </cell>
          <cell r="AS197">
            <v>0.21981600000000048</v>
          </cell>
          <cell r="AT197">
            <v>6.81600000000051E-3</v>
          </cell>
        </row>
        <row r="198">
          <cell r="B198">
            <v>1372</v>
          </cell>
          <cell r="C198">
            <v>0</v>
          </cell>
          <cell r="D198">
            <v>2189</v>
          </cell>
          <cell r="E198">
            <v>2044</v>
          </cell>
          <cell r="F198">
            <v>52</v>
          </cell>
          <cell r="G198">
            <v>51</v>
          </cell>
          <cell r="H198">
            <v>48</v>
          </cell>
          <cell r="I198">
            <v>19</v>
          </cell>
          <cell r="J198">
            <v>1.0149999999999999</v>
          </cell>
          <cell r="K198">
            <v>7.6999999999999993</v>
          </cell>
          <cell r="L198">
            <v>0.83799999999999997</v>
          </cell>
          <cell r="M198">
            <v>6.0350000000000001</v>
          </cell>
          <cell r="N198">
            <v>15.587999999999999</v>
          </cell>
          <cell r="O198">
            <v>1.02</v>
          </cell>
          <cell r="P198">
            <v>6</v>
          </cell>
          <cell r="Q198">
            <v>1</v>
          </cell>
          <cell r="R198">
            <v>5</v>
          </cell>
          <cell r="S198">
            <v>13.02</v>
          </cell>
          <cell r="T198">
            <v>0.78999999999999992</v>
          </cell>
          <cell r="U198">
            <v>3</v>
          </cell>
          <cell r="V198">
            <v>0.87</v>
          </cell>
          <cell r="W198">
            <v>1.8399999999999999</v>
          </cell>
          <cell r="X198">
            <v>6.5</v>
          </cell>
          <cell r="Y198">
            <v>0.98299999999999998</v>
          </cell>
          <cell r="Z198">
            <v>3.83</v>
          </cell>
          <cell r="AA198">
            <v>0.53600000000000003</v>
          </cell>
          <cell r="AB198">
            <v>3.423</v>
          </cell>
          <cell r="AC198">
            <v>8.7720000000000002</v>
          </cell>
          <cell r="AD198">
            <v>2</v>
          </cell>
          <cell r="AE198">
            <v>3</v>
          </cell>
          <cell r="AF198">
            <v>1</v>
          </cell>
          <cell r="AG198">
            <v>3</v>
          </cell>
          <cell r="AH198">
            <v>9</v>
          </cell>
          <cell r="AI198">
            <v>2</v>
          </cell>
          <cell r="AJ198">
            <v>3</v>
          </cell>
          <cell r="AK198">
            <v>3</v>
          </cell>
          <cell r="AL198">
            <v>6</v>
          </cell>
          <cell r="AM198">
            <v>14</v>
          </cell>
          <cell r="AN198">
            <v>3.7599200000000002</v>
          </cell>
          <cell r="AO198">
            <v>3.7599200000000002</v>
          </cell>
          <cell r="AP198">
            <v>-2.9776639999999999</v>
          </cell>
          <cell r="AQ198">
            <v>-4.8468479999999996</v>
          </cell>
          <cell r="AR198">
            <v>-5.0708479999999998</v>
          </cell>
          <cell r="AS198">
            <v>-5.0708479999999998</v>
          </cell>
          <cell r="AT198">
            <v>-5.0708479999999998</v>
          </cell>
        </row>
        <row r="199">
          <cell r="B199">
            <v>1312.307</v>
          </cell>
          <cell r="J199">
            <v>0.441</v>
          </cell>
          <cell r="K199">
            <v>1.1000000000000001</v>
          </cell>
          <cell r="L199">
            <v>0.41699999999999998</v>
          </cell>
          <cell r="M199">
            <v>1.02</v>
          </cell>
          <cell r="N199">
            <v>2.9780000000000002</v>
          </cell>
          <cell r="O199">
            <v>0.75</v>
          </cell>
          <cell r="P199">
            <v>2</v>
          </cell>
          <cell r="Q199">
            <v>1</v>
          </cell>
          <cell r="R199">
            <v>1</v>
          </cell>
          <cell r="S199">
            <v>4.75</v>
          </cell>
          <cell r="T199">
            <v>0.57999999999999996</v>
          </cell>
          <cell r="U199">
            <v>2</v>
          </cell>
          <cell r="V199">
            <v>0.71</v>
          </cell>
          <cell r="W199">
            <v>0.84</v>
          </cell>
          <cell r="X199">
            <v>4.13</v>
          </cell>
          <cell r="Y199">
            <v>0.82299999999999995</v>
          </cell>
          <cell r="Z199">
            <v>1.21</v>
          </cell>
          <cell r="AA199">
            <v>0.40600000000000003</v>
          </cell>
          <cell r="AB199">
            <v>1.2729999999999999</v>
          </cell>
          <cell r="AC199">
            <v>3.7119999999999997</v>
          </cell>
          <cell r="AD199">
            <v>1</v>
          </cell>
          <cell r="AE199">
            <v>1</v>
          </cell>
          <cell r="AF199">
            <v>1</v>
          </cell>
          <cell r="AG199">
            <v>1</v>
          </cell>
          <cell r="AH199">
            <v>4</v>
          </cell>
          <cell r="AI199">
            <v>2</v>
          </cell>
          <cell r="AJ199">
            <v>3</v>
          </cell>
          <cell r="AK199">
            <v>3</v>
          </cell>
          <cell r="AL199">
            <v>6</v>
          </cell>
          <cell r="AM199">
            <v>14</v>
          </cell>
          <cell r="AN199">
            <v>3.03</v>
          </cell>
          <cell r="AO199">
            <v>3.03</v>
          </cell>
          <cell r="AP199">
            <v>-3.0973440000000001</v>
          </cell>
          <cell r="AQ199">
            <v>-4.8385280000000002</v>
          </cell>
          <cell r="AR199">
            <v>-5.0625280000000004</v>
          </cell>
          <cell r="AS199">
            <v>-5.0625280000000004</v>
          </cell>
          <cell r="AT199">
            <v>-5.0625280000000004</v>
          </cell>
        </row>
        <row r="200">
          <cell r="B200">
            <v>59.918999999999997</v>
          </cell>
          <cell r="J200">
            <v>0.57400000000000007</v>
          </cell>
          <cell r="K200">
            <v>6.6</v>
          </cell>
          <cell r="L200">
            <v>0.42099999999999999</v>
          </cell>
          <cell r="M200">
            <v>5.0149999999999997</v>
          </cell>
          <cell r="N200">
            <v>12.61</v>
          </cell>
          <cell r="O200">
            <v>0.27</v>
          </cell>
          <cell r="P200">
            <v>4</v>
          </cell>
          <cell r="Q200">
            <v>0</v>
          </cell>
          <cell r="R200">
            <v>4</v>
          </cell>
          <cell r="S200">
            <v>8.27</v>
          </cell>
          <cell r="T200">
            <v>0.21</v>
          </cell>
          <cell r="U200">
            <v>1</v>
          </cell>
          <cell r="V200">
            <v>0.16</v>
          </cell>
          <cell r="W200">
            <v>1</v>
          </cell>
          <cell r="X200">
            <v>2.37</v>
          </cell>
          <cell r="Y200">
            <v>0.16</v>
          </cell>
          <cell r="Z200">
            <v>2.62</v>
          </cell>
          <cell r="AA200">
            <v>0.13</v>
          </cell>
          <cell r="AB200">
            <v>2.15</v>
          </cell>
          <cell r="AC200">
            <v>5.0599999999999996</v>
          </cell>
          <cell r="AD200">
            <v>1</v>
          </cell>
          <cell r="AE200">
            <v>2</v>
          </cell>
          <cell r="AF200">
            <v>0</v>
          </cell>
          <cell r="AG200">
            <v>2</v>
          </cell>
          <cell r="AH200">
            <v>5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0.72992000000000012</v>
          </cell>
          <cell r="AO200">
            <v>0.72992000000000012</v>
          </cell>
          <cell r="AP200">
            <v>0.11968000000000018</v>
          </cell>
          <cell r="AQ200">
            <v>-8.3199999999998223E-3</v>
          </cell>
          <cell r="AR200">
            <v>-8.3199999999998223E-3</v>
          </cell>
          <cell r="AS200">
            <v>-8.3199999999998223E-3</v>
          </cell>
          <cell r="AT200">
            <v>-8.3199999999998223E-3</v>
          </cell>
        </row>
        <row r="201">
          <cell r="B201">
            <v>0</v>
          </cell>
          <cell r="C201">
            <v>0</v>
          </cell>
          <cell r="D201">
            <v>0</v>
          </cell>
          <cell r="E201">
            <v>0</v>
          </cell>
          <cell r="F201">
            <v>1246</v>
          </cell>
          <cell r="G201">
            <v>1130</v>
          </cell>
          <cell r="H201">
            <v>1022</v>
          </cell>
          <cell r="I201">
            <v>1073</v>
          </cell>
          <cell r="J201">
            <v>74.95</v>
          </cell>
          <cell r="K201">
            <v>561.19399999999996</v>
          </cell>
          <cell r="L201">
            <v>74</v>
          </cell>
          <cell r="M201">
            <v>542</v>
          </cell>
          <cell r="N201">
            <v>1252.144</v>
          </cell>
          <cell r="O201">
            <v>67.8</v>
          </cell>
          <cell r="P201">
            <v>525</v>
          </cell>
          <cell r="Q201">
            <v>64</v>
          </cell>
          <cell r="R201">
            <v>524</v>
          </cell>
          <cell r="S201">
            <v>1180.8</v>
          </cell>
          <cell r="T201">
            <v>80</v>
          </cell>
          <cell r="U201">
            <v>487</v>
          </cell>
          <cell r="V201">
            <v>214</v>
          </cell>
          <cell r="W201">
            <v>348</v>
          </cell>
          <cell r="X201">
            <v>1129</v>
          </cell>
          <cell r="Y201">
            <v>272.92610000000002</v>
          </cell>
          <cell r="Z201">
            <v>339.19400000000002</v>
          </cell>
          <cell r="AA201">
            <v>270.54399999999998</v>
          </cell>
          <cell r="AB201">
            <v>326.488</v>
          </cell>
          <cell r="AC201">
            <v>1209.1521</v>
          </cell>
          <cell r="AD201">
            <v>269</v>
          </cell>
          <cell r="AE201">
            <v>338</v>
          </cell>
          <cell r="AF201">
            <v>271</v>
          </cell>
          <cell r="AG201">
            <v>326</v>
          </cell>
          <cell r="AH201">
            <v>1204</v>
          </cell>
          <cell r="AI201">
            <v>268.95999999999998</v>
          </cell>
          <cell r="AJ201">
            <v>338.26</v>
          </cell>
          <cell r="AK201">
            <v>267.52999999999997</v>
          </cell>
          <cell r="AL201">
            <v>325</v>
          </cell>
          <cell r="AM201">
            <v>1199.75</v>
          </cell>
          <cell r="AN201">
            <v>1136.3899999999999</v>
          </cell>
          <cell r="AO201">
            <v>1136.3899999999999</v>
          </cell>
          <cell r="AP201">
            <v>1014.645</v>
          </cell>
          <cell r="AQ201">
            <v>954.80899999999997</v>
          </cell>
          <cell r="AR201">
            <v>896.05799999999999</v>
          </cell>
          <cell r="AS201">
            <v>896.05799999999999</v>
          </cell>
          <cell r="AT201">
            <v>896.05799999999999</v>
          </cell>
        </row>
        <row r="207">
          <cell r="B207">
            <v>0</v>
          </cell>
          <cell r="C207">
            <v>0</v>
          </cell>
          <cell r="D207">
            <v>246</v>
          </cell>
          <cell r="E207">
            <v>137</v>
          </cell>
          <cell r="F207">
            <v>118</v>
          </cell>
          <cell r="G207">
            <v>102</v>
          </cell>
          <cell r="H207">
            <v>95</v>
          </cell>
          <cell r="I207">
            <v>150</v>
          </cell>
          <cell r="J207">
            <v>17.391999999999999</v>
          </cell>
          <cell r="K207">
            <v>42.618000000000002</v>
          </cell>
          <cell r="L207">
            <v>32</v>
          </cell>
          <cell r="M207">
            <v>62</v>
          </cell>
          <cell r="N207">
            <v>154.01</v>
          </cell>
          <cell r="O207">
            <v>6.84</v>
          </cell>
          <cell r="P207">
            <v>34.950000000000003</v>
          </cell>
          <cell r="Q207">
            <v>15</v>
          </cell>
          <cell r="R207">
            <v>75</v>
          </cell>
          <cell r="S207">
            <v>131.79000000000002</v>
          </cell>
          <cell r="T207">
            <v>0</v>
          </cell>
          <cell r="U207">
            <v>26</v>
          </cell>
          <cell r="V207">
            <v>38</v>
          </cell>
          <cell r="W207">
            <v>94</v>
          </cell>
          <cell r="X207">
            <v>158</v>
          </cell>
          <cell r="Y207">
            <v>0</v>
          </cell>
          <cell r="Z207">
            <v>43.396000000000001</v>
          </cell>
          <cell r="AA207">
            <v>37.472000000000001</v>
          </cell>
          <cell r="AB207">
            <v>71.869</v>
          </cell>
          <cell r="AC207">
            <v>152.73699999999999</v>
          </cell>
          <cell r="AD207">
            <v>0</v>
          </cell>
          <cell r="AE207">
            <v>26</v>
          </cell>
          <cell r="AF207">
            <v>37</v>
          </cell>
          <cell r="AG207">
            <v>72</v>
          </cell>
          <cell r="AH207">
            <v>135</v>
          </cell>
          <cell r="AI207">
            <v>0</v>
          </cell>
          <cell r="AJ207">
            <v>27</v>
          </cell>
          <cell r="AK207">
            <v>0</v>
          </cell>
          <cell r="AL207">
            <v>98</v>
          </cell>
          <cell r="AM207">
            <v>125</v>
          </cell>
          <cell r="AN207">
            <v>171.86</v>
          </cell>
          <cell r="AO207">
            <v>171.86</v>
          </cell>
          <cell r="AP207">
            <v>388.92024999999995</v>
          </cell>
          <cell r="AQ207">
            <v>582.28874999999994</v>
          </cell>
          <cell r="AR207">
            <v>811.44124999999997</v>
          </cell>
          <cell r="AS207">
            <v>1059.1602499999999</v>
          </cell>
          <cell r="AT207">
            <v>1308.15725</v>
          </cell>
        </row>
        <row r="208">
          <cell r="B208">
            <v>0</v>
          </cell>
          <cell r="C208">
            <v>0</v>
          </cell>
          <cell r="D208">
            <v>0</v>
          </cell>
          <cell r="E208">
            <v>77</v>
          </cell>
          <cell r="F208">
            <v>0</v>
          </cell>
          <cell r="G208">
            <v>65</v>
          </cell>
          <cell r="H208">
            <v>89</v>
          </cell>
          <cell r="I208">
            <v>49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0</v>
          </cell>
          <cell r="AA208">
            <v>0</v>
          </cell>
          <cell r="AB208">
            <v>0</v>
          </cell>
          <cell r="AC208">
            <v>0</v>
          </cell>
          <cell r="AD208">
            <v>0</v>
          </cell>
          <cell r="AE208">
            <v>0</v>
          </cell>
          <cell r="AF208">
            <v>0</v>
          </cell>
          <cell r="AG208">
            <v>0</v>
          </cell>
          <cell r="AH208">
            <v>0</v>
          </cell>
          <cell r="AI208">
            <v>0</v>
          </cell>
          <cell r="AJ208">
            <v>0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0</v>
          </cell>
          <cell r="AP208">
            <v>284.33249999999998</v>
          </cell>
          <cell r="AQ208">
            <v>366.03749999999997</v>
          </cell>
          <cell r="AR208">
            <v>462.86249999999995</v>
          </cell>
          <cell r="AS208">
            <v>567.53250000000003</v>
          </cell>
          <cell r="AT208">
            <v>672.74249999999995</v>
          </cell>
        </row>
        <row r="209">
          <cell r="J209">
            <v>0</v>
          </cell>
          <cell r="K209">
            <v>1</v>
          </cell>
          <cell r="L209">
            <v>1.1399999999999999</v>
          </cell>
          <cell r="M209">
            <v>3</v>
          </cell>
          <cell r="N209">
            <v>5.14</v>
          </cell>
          <cell r="O209">
            <v>0</v>
          </cell>
          <cell r="P209">
            <v>2</v>
          </cell>
          <cell r="Q209">
            <v>0</v>
          </cell>
          <cell r="R209">
            <v>4</v>
          </cell>
          <cell r="S209">
            <v>6</v>
          </cell>
          <cell r="T209">
            <v>2</v>
          </cell>
          <cell r="U209">
            <v>3</v>
          </cell>
          <cell r="V209">
            <v>19</v>
          </cell>
          <cell r="W209">
            <v>0</v>
          </cell>
          <cell r="X209">
            <v>24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  <cell r="AI209">
            <v>0</v>
          </cell>
          <cell r="AJ209">
            <v>25</v>
          </cell>
          <cell r="AK209">
            <v>6</v>
          </cell>
          <cell r="AL209">
            <v>1</v>
          </cell>
          <cell r="AM209">
            <v>32</v>
          </cell>
          <cell r="AN209">
            <v>0</v>
          </cell>
        </row>
        <row r="211">
          <cell r="B211">
            <v>0</v>
          </cell>
          <cell r="C211">
            <v>0</v>
          </cell>
          <cell r="D211">
            <v>0</v>
          </cell>
          <cell r="E211">
            <v>3</v>
          </cell>
          <cell r="F211">
            <v>45</v>
          </cell>
          <cell r="G211">
            <v>223</v>
          </cell>
          <cell r="H211">
            <v>358</v>
          </cell>
          <cell r="I211">
            <v>398</v>
          </cell>
          <cell r="J211">
            <v>172</v>
          </cell>
          <cell r="K211">
            <v>41</v>
          </cell>
          <cell r="L211">
            <v>101</v>
          </cell>
          <cell r="M211">
            <v>101</v>
          </cell>
          <cell r="N211">
            <v>415</v>
          </cell>
          <cell r="O211">
            <v>89</v>
          </cell>
          <cell r="P211">
            <v>101</v>
          </cell>
          <cell r="Q211">
            <v>86</v>
          </cell>
          <cell r="R211">
            <v>56</v>
          </cell>
          <cell r="S211">
            <v>332</v>
          </cell>
          <cell r="T211">
            <v>112</v>
          </cell>
          <cell r="U211">
            <v>19</v>
          </cell>
          <cell r="V211">
            <v>26</v>
          </cell>
          <cell r="W211">
            <v>57</v>
          </cell>
          <cell r="X211">
            <v>214</v>
          </cell>
          <cell r="Y211">
            <v>27.99</v>
          </cell>
          <cell r="Z211">
            <v>27.99</v>
          </cell>
          <cell r="AA211">
            <v>27.99</v>
          </cell>
          <cell r="AB211">
            <v>27.99</v>
          </cell>
          <cell r="AC211">
            <v>111.96</v>
          </cell>
          <cell r="AD211">
            <v>55</v>
          </cell>
          <cell r="AE211">
            <v>55</v>
          </cell>
          <cell r="AF211">
            <v>79</v>
          </cell>
          <cell r="AG211">
            <v>58</v>
          </cell>
          <cell r="AH211">
            <v>247</v>
          </cell>
          <cell r="AI211">
            <v>55</v>
          </cell>
          <cell r="AJ211">
            <v>55</v>
          </cell>
          <cell r="AK211">
            <v>79</v>
          </cell>
          <cell r="AL211">
            <v>68</v>
          </cell>
          <cell r="AM211">
            <v>257</v>
          </cell>
          <cell r="AN211">
            <v>321.04000000000002</v>
          </cell>
          <cell r="AO211">
            <v>321</v>
          </cell>
          <cell r="AP211">
            <v>560</v>
          </cell>
          <cell r="AQ211">
            <v>288</v>
          </cell>
          <cell r="AR211">
            <v>310</v>
          </cell>
          <cell r="AS211">
            <v>313</v>
          </cell>
          <cell r="AT211">
            <v>313</v>
          </cell>
        </row>
        <row r="213">
          <cell r="B213">
            <v>18</v>
          </cell>
          <cell r="C213">
            <v>56</v>
          </cell>
          <cell r="D213">
            <v>152</v>
          </cell>
          <cell r="E213">
            <v>201</v>
          </cell>
          <cell r="F213">
            <v>298</v>
          </cell>
          <cell r="G213">
            <v>320</v>
          </cell>
          <cell r="H213">
            <v>288.7672</v>
          </cell>
          <cell r="I213">
            <v>268</v>
          </cell>
          <cell r="J213">
            <v>85</v>
          </cell>
          <cell r="K213">
            <v>118</v>
          </cell>
          <cell r="L213">
            <v>80</v>
          </cell>
          <cell r="M213">
            <v>83</v>
          </cell>
          <cell r="N213">
            <v>366</v>
          </cell>
          <cell r="O213">
            <v>58</v>
          </cell>
          <cell r="P213">
            <v>68</v>
          </cell>
          <cell r="Q213">
            <v>65</v>
          </cell>
          <cell r="R213">
            <v>65</v>
          </cell>
          <cell r="S213">
            <v>256</v>
          </cell>
          <cell r="T213">
            <v>57</v>
          </cell>
          <cell r="U213">
            <v>59</v>
          </cell>
          <cell r="V213">
            <v>52</v>
          </cell>
          <cell r="W213">
            <v>55</v>
          </cell>
          <cell r="X213">
            <v>223</v>
          </cell>
          <cell r="Y213">
            <v>31.574999999999999</v>
          </cell>
          <cell r="Z213">
            <v>35.075000000000003</v>
          </cell>
          <cell r="AA213">
            <v>28.475000000000001</v>
          </cell>
          <cell r="AB213">
            <v>32.774999999999999</v>
          </cell>
          <cell r="AC213">
            <v>127.9</v>
          </cell>
          <cell r="AD213">
            <v>43</v>
          </cell>
          <cell r="AE213">
            <v>38</v>
          </cell>
          <cell r="AF213">
            <v>28</v>
          </cell>
          <cell r="AG213">
            <v>32</v>
          </cell>
          <cell r="AH213">
            <v>141</v>
          </cell>
          <cell r="AI213">
            <v>42</v>
          </cell>
          <cell r="AJ213">
            <v>37</v>
          </cell>
          <cell r="AK213">
            <v>27</v>
          </cell>
          <cell r="AL213">
            <v>30</v>
          </cell>
          <cell r="AM213">
            <v>136</v>
          </cell>
          <cell r="AN213">
            <v>78.393200000000007</v>
          </cell>
          <cell r="AO213">
            <v>78.393200000000007</v>
          </cell>
          <cell r="AP213">
            <v>56.0946</v>
          </cell>
          <cell r="AQ213">
            <v>37.176600000000001</v>
          </cell>
          <cell r="AR213">
            <v>32.097000000000001</v>
          </cell>
          <cell r="AS213">
            <v>32.097000000000001</v>
          </cell>
          <cell r="AT213">
            <v>32.097000000000001</v>
          </cell>
        </row>
        <row r="215">
          <cell r="G215">
            <v>31</v>
          </cell>
          <cell r="H215">
            <v>3</v>
          </cell>
          <cell r="I215">
            <v>38</v>
          </cell>
          <cell r="J215">
            <v>24</v>
          </cell>
          <cell r="K215">
            <v>46</v>
          </cell>
          <cell r="L215">
            <v>13</v>
          </cell>
          <cell r="M215">
            <v>24</v>
          </cell>
          <cell r="N215">
            <v>107</v>
          </cell>
          <cell r="O215">
            <v>12</v>
          </cell>
          <cell r="P215">
            <v>20</v>
          </cell>
          <cell r="Q215">
            <v>18</v>
          </cell>
          <cell r="R215">
            <v>24</v>
          </cell>
          <cell r="S215">
            <v>74</v>
          </cell>
          <cell r="T215">
            <v>19</v>
          </cell>
          <cell r="U215">
            <v>24</v>
          </cell>
          <cell r="V215">
            <v>16</v>
          </cell>
          <cell r="W215">
            <v>21</v>
          </cell>
          <cell r="X215">
            <v>80</v>
          </cell>
          <cell r="Y215">
            <v>0</v>
          </cell>
          <cell r="Z215">
            <v>5.7</v>
          </cell>
          <cell r="AA215">
            <v>0</v>
          </cell>
          <cell r="AB215">
            <v>5.4</v>
          </cell>
          <cell r="AC215">
            <v>11.1</v>
          </cell>
          <cell r="AD215">
            <v>12</v>
          </cell>
          <cell r="AE215">
            <v>1</v>
          </cell>
          <cell r="AF215">
            <v>0</v>
          </cell>
          <cell r="AG215">
            <v>5</v>
          </cell>
          <cell r="AH215">
            <v>18</v>
          </cell>
          <cell r="AI215">
            <v>11</v>
          </cell>
          <cell r="AJ215">
            <v>0</v>
          </cell>
          <cell r="AK215">
            <v>0</v>
          </cell>
          <cell r="AL215">
            <v>5</v>
          </cell>
          <cell r="AM215">
            <v>16</v>
          </cell>
          <cell r="AN215">
            <v>18.414000000000001</v>
          </cell>
          <cell r="AO215">
            <v>18.414000000000001</v>
          </cell>
          <cell r="AP215">
            <v>18.414000000000001</v>
          </cell>
          <cell r="AQ215">
            <v>18.414000000000001</v>
          </cell>
          <cell r="AR215">
            <v>18.414000000000001</v>
          </cell>
          <cell r="AS215">
            <v>18.414000000000001</v>
          </cell>
          <cell r="AT215">
            <v>18.414000000000001</v>
          </cell>
        </row>
        <row r="216">
          <cell r="B216">
            <v>0</v>
          </cell>
          <cell r="C216">
            <v>0</v>
          </cell>
          <cell r="D216">
            <v>0</v>
          </cell>
          <cell r="E216">
            <v>0</v>
          </cell>
          <cell r="F216">
            <v>273.49821600000001</v>
          </cell>
          <cell r="G216">
            <v>286.10000000000002</v>
          </cell>
          <cell r="H216">
            <v>285.7672</v>
          </cell>
          <cell r="I216">
            <v>230</v>
          </cell>
          <cell r="J216">
            <v>61</v>
          </cell>
          <cell r="K216">
            <v>72</v>
          </cell>
          <cell r="L216">
            <v>67</v>
          </cell>
          <cell r="M216">
            <v>59</v>
          </cell>
          <cell r="N216">
            <v>259</v>
          </cell>
          <cell r="O216">
            <v>46</v>
          </cell>
          <cell r="P216">
            <v>48</v>
          </cell>
          <cell r="Q216">
            <v>47</v>
          </cell>
          <cell r="R216">
            <v>41</v>
          </cell>
          <cell r="S216">
            <v>182</v>
          </cell>
          <cell r="T216">
            <v>38</v>
          </cell>
          <cell r="U216">
            <v>35</v>
          </cell>
          <cell r="V216">
            <v>36</v>
          </cell>
          <cell r="W216">
            <v>34</v>
          </cell>
          <cell r="X216">
            <v>143</v>
          </cell>
          <cell r="Y216">
            <v>31.574999999999999</v>
          </cell>
          <cell r="Z216">
            <v>29.375</v>
          </cell>
          <cell r="AA216">
            <v>28.475000000000001</v>
          </cell>
          <cell r="AB216">
            <v>27.375</v>
          </cell>
          <cell r="AC216">
            <v>116.8</v>
          </cell>
          <cell r="AD216">
            <v>31</v>
          </cell>
          <cell r="AE216">
            <v>37</v>
          </cell>
          <cell r="AF216">
            <v>28</v>
          </cell>
          <cell r="AG216">
            <v>27</v>
          </cell>
          <cell r="AH216">
            <v>123</v>
          </cell>
          <cell r="AI216">
            <v>31</v>
          </cell>
          <cell r="AJ216">
            <v>37</v>
          </cell>
          <cell r="AK216">
            <v>27</v>
          </cell>
          <cell r="AL216">
            <v>25</v>
          </cell>
          <cell r="AM216">
            <v>120</v>
          </cell>
          <cell r="AN216">
            <v>59.979199999999999</v>
          </cell>
          <cell r="AO216">
            <v>59.979199999999999</v>
          </cell>
          <cell r="AP216">
            <v>37.680599999999998</v>
          </cell>
          <cell r="AQ216">
            <v>18.762599999999999</v>
          </cell>
          <cell r="AR216">
            <v>13.683</v>
          </cell>
          <cell r="AS216">
            <v>13.683</v>
          </cell>
          <cell r="AT216">
            <v>13.683</v>
          </cell>
        </row>
        <row r="217">
          <cell r="B217">
            <v>0</v>
          </cell>
          <cell r="C217">
            <v>0</v>
          </cell>
          <cell r="D217">
            <v>0</v>
          </cell>
          <cell r="E217">
            <v>0</v>
          </cell>
          <cell r="F217">
            <v>273.49821600000001</v>
          </cell>
          <cell r="G217">
            <v>243.10000000000002</v>
          </cell>
          <cell r="H217">
            <v>105.76719999999999</v>
          </cell>
          <cell r="I217">
            <v>141.73830000000001</v>
          </cell>
          <cell r="J217">
            <v>38.05192473524999</v>
          </cell>
          <cell r="K217">
            <v>38.05192473524999</v>
          </cell>
          <cell r="L217">
            <v>38.05192473524999</v>
          </cell>
          <cell r="M217">
            <v>38.05192473524999</v>
          </cell>
          <cell r="N217">
            <v>152.20769894099996</v>
          </cell>
          <cell r="O217">
            <v>18.950358575000003</v>
          </cell>
          <cell r="P217">
            <v>18.702049774999999</v>
          </cell>
          <cell r="Q217">
            <v>18.779646275000001</v>
          </cell>
          <cell r="R217">
            <v>18.669717900000002</v>
          </cell>
          <cell r="S217">
            <v>75.103065799999996</v>
          </cell>
          <cell r="T217">
            <v>24.7723375152</v>
          </cell>
          <cell r="U217">
            <v>23.213946715300001</v>
          </cell>
          <cell r="V217">
            <v>22.983896380499996</v>
          </cell>
          <cell r="W217">
            <v>21.672154158000001</v>
          </cell>
          <cell r="X217">
            <v>92.617335765900009</v>
          </cell>
          <cell r="Y217">
            <v>20.157270011999998</v>
          </cell>
          <cell r="Z217">
            <v>18.318234858</v>
          </cell>
          <cell r="AA217">
            <v>17.564090708000002</v>
          </cell>
          <cell r="AB217">
            <v>16.235203500000001</v>
          </cell>
          <cell r="AC217">
            <v>72.277715581999999</v>
          </cell>
          <cell r="AD217">
            <v>20.288800267136295</v>
          </cell>
          <cell r="AE217">
            <v>21.252990150895243</v>
          </cell>
          <cell r="AF217">
            <v>20.323842632222838</v>
          </cell>
          <cell r="AG217">
            <v>18.996831582761793</v>
          </cell>
          <cell r="AH217">
            <v>86.137749999999997</v>
          </cell>
          <cell r="AI217">
            <v>20.288800267136295</v>
          </cell>
          <cell r="AJ217">
            <v>21.252990150895243</v>
          </cell>
          <cell r="AK217">
            <v>20.323842632222838</v>
          </cell>
          <cell r="AL217">
            <v>18.996831582761793</v>
          </cell>
          <cell r="AM217">
            <v>80.859220028043239</v>
          </cell>
          <cell r="AN217">
            <v>58.995199999999997</v>
          </cell>
          <cell r="AO217">
            <v>58.995199999999997</v>
          </cell>
          <cell r="AP217">
            <v>36.696599999999997</v>
          </cell>
          <cell r="AQ217">
            <v>17.778600000000001</v>
          </cell>
          <cell r="AR217">
            <v>12.699</v>
          </cell>
          <cell r="AS217">
            <v>12.699</v>
          </cell>
          <cell r="AT217">
            <v>12.699</v>
          </cell>
        </row>
        <row r="218">
          <cell r="G218">
            <v>43</v>
          </cell>
          <cell r="H218">
            <v>180</v>
          </cell>
          <cell r="I218">
            <v>88.26169999999999</v>
          </cell>
          <cell r="J218">
            <v>22.94807526475001</v>
          </cell>
          <cell r="K218">
            <v>33.94807526475001</v>
          </cell>
          <cell r="L218">
            <v>28.94807526475001</v>
          </cell>
          <cell r="M218">
            <v>20.94807526475001</v>
          </cell>
          <cell r="N218">
            <v>106.79230105900004</v>
          </cell>
          <cell r="O218">
            <v>27.049641424999997</v>
          </cell>
          <cell r="P218">
            <v>29.297950225000001</v>
          </cell>
          <cell r="Q218">
            <v>28.220353724999999</v>
          </cell>
          <cell r="R218">
            <v>22.330282099999998</v>
          </cell>
          <cell r="S218">
            <v>106.898227475</v>
          </cell>
          <cell r="T218">
            <v>13.2276624848</v>
          </cell>
          <cell r="U218">
            <v>11.786053284699999</v>
          </cell>
          <cell r="V218">
            <v>13.016103619500004</v>
          </cell>
          <cell r="W218">
            <v>12.327845841999999</v>
          </cell>
          <cell r="X218">
            <v>50.357665230999999</v>
          </cell>
          <cell r="Y218">
            <v>11.417729988000001</v>
          </cell>
          <cell r="Z218">
            <v>11.056765142</v>
          </cell>
          <cell r="AA218">
            <v>10.910909291999999</v>
          </cell>
          <cell r="AB218">
            <v>11.139796499999999</v>
          </cell>
          <cell r="AC218">
            <v>44.525200921999996</v>
          </cell>
          <cell r="AD218">
            <v>10.711199732863705</v>
          </cell>
          <cell r="AE218">
            <v>15.747009849104757</v>
          </cell>
          <cell r="AF218">
            <v>7.6761573677771615</v>
          </cell>
          <cell r="AG218">
            <v>8.0031684172382072</v>
          </cell>
          <cell r="AH218">
            <v>42.137535366983833</v>
          </cell>
          <cell r="AI218">
            <v>10.711199732863705</v>
          </cell>
          <cell r="AJ218">
            <v>15.747009849104757</v>
          </cell>
          <cell r="AK218">
            <v>6.6761573677771615</v>
          </cell>
          <cell r="AL218">
            <v>6.0031684172382072</v>
          </cell>
          <cell r="AM218">
            <v>39.140779971956761</v>
          </cell>
          <cell r="AN218">
            <v>0.98399999999999987</v>
          </cell>
          <cell r="AO218">
            <v>0.98399999999999987</v>
          </cell>
          <cell r="AP218">
            <v>0.98399999999999987</v>
          </cell>
          <cell r="AQ218">
            <v>0.98399999999999987</v>
          </cell>
          <cell r="AR218">
            <v>0.98399999999999987</v>
          </cell>
          <cell r="AS218">
            <v>0.98399999999999987</v>
          </cell>
          <cell r="AT218">
            <v>0.98399999999999987</v>
          </cell>
        </row>
        <row r="220">
          <cell r="B220">
            <v>0</v>
          </cell>
          <cell r="C220">
            <v>0</v>
          </cell>
          <cell r="D220">
            <v>0</v>
          </cell>
          <cell r="E220">
            <v>68</v>
          </cell>
          <cell r="F220">
            <v>29</v>
          </cell>
          <cell r="G220">
            <v>82</v>
          </cell>
          <cell r="H220">
            <v>61</v>
          </cell>
          <cell r="I220">
            <v>35</v>
          </cell>
          <cell r="J220">
            <v>12</v>
          </cell>
          <cell r="K220">
            <v>8</v>
          </cell>
          <cell r="L220">
            <v>12</v>
          </cell>
          <cell r="M220">
            <v>11</v>
          </cell>
          <cell r="N220">
            <v>43</v>
          </cell>
          <cell r="O220">
            <v>11</v>
          </cell>
          <cell r="P220">
            <v>11</v>
          </cell>
          <cell r="Q220">
            <v>8</v>
          </cell>
          <cell r="R220">
            <v>10</v>
          </cell>
          <cell r="S220">
            <v>40</v>
          </cell>
          <cell r="T220">
            <v>12</v>
          </cell>
          <cell r="U220">
            <v>12</v>
          </cell>
          <cell r="V220">
            <v>33</v>
          </cell>
          <cell r="W220">
            <v>33</v>
          </cell>
          <cell r="X220">
            <v>90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3</v>
          </cell>
          <cell r="AE220">
            <v>3</v>
          </cell>
          <cell r="AF220">
            <v>0</v>
          </cell>
          <cell r="AG220">
            <v>0</v>
          </cell>
          <cell r="AH220">
            <v>6</v>
          </cell>
          <cell r="AI220">
            <v>22</v>
          </cell>
          <cell r="AJ220">
            <v>23</v>
          </cell>
          <cell r="AK220">
            <v>22</v>
          </cell>
          <cell r="AL220">
            <v>23</v>
          </cell>
          <cell r="AM220">
            <v>90</v>
          </cell>
          <cell r="AN220">
            <v>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  <cell r="AT220">
            <v>0</v>
          </cell>
        </row>
        <row r="222">
          <cell r="B222">
            <v>821</v>
          </cell>
          <cell r="C222">
            <v>946</v>
          </cell>
          <cell r="D222">
            <v>984</v>
          </cell>
          <cell r="E222">
            <v>438</v>
          </cell>
          <cell r="F222">
            <v>307</v>
          </cell>
          <cell r="G222">
            <v>339</v>
          </cell>
          <cell r="H222">
            <v>330</v>
          </cell>
          <cell r="I222">
            <v>397</v>
          </cell>
          <cell r="J222">
            <v>113</v>
          </cell>
          <cell r="K222">
            <v>107</v>
          </cell>
          <cell r="L222">
            <v>105</v>
          </cell>
          <cell r="M222">
            <v>95</v>
          </cell>
          <cell r="N222">
            <v>420</v>
          </cell>
          <cell r="O222">
            <v>77</v>
          </cell>
          <cell r="P222">
            <v>89</v>
          </cell>
          <cell r="Q222">
            <v>90</v>
          </cell>
          <cell r="R222">
            <v>85</v>
          </cell>
          <cell r="S222">
            <v>341</v>
          </cell>
          <cell r="T222">
            <v>75</v>
          </cell>
          <cell r="U222">
            <v>83</v>
          </cell>
          <cell r="V222">
            <v>88</v>
          </cell>
          <cell r="W222">
            <v>83</v>
          </cell>
          <cell r="X222">
            <v>329</v>
          </cell>
          <cell r="Y222">
            <v>71.015852820000006</v>
          </cell>
          <cell r="Z222">
            <v>66.03534762000001</v>
          </cell>
          <cell r="AA222">
            <v>61.80549408000001</v>
          </cell>
          <cell r="AB222">
            <v>56.487131580000003</v>
          </cell>
          <cell r="AC222">
            <v>255.3438261</v>
          </cell>
          <cell r="AD222">
            <v>52.012078142979028</v>
          </cell>
          <cell r="AE222">
            <v>44.048354131169567</v>
          </cell>
          <cell r="AF222">
            <v>60.68281750326674</v>
          </cell>
          <cell r="AG222">
            <v>56.410630003266739</v>
          </cell>
          <cell r="AH222">
            <v>213.15387978068208</v>
          </cell>
          <cell r="AI222">
            <v>81</v>
          </cell>
          <cell r="AJ222">
            <v>81</v>
          </cell>
          <cell r="AK222">
            <v>78</v>
          </cell>
          <cell r="AL222">
            <v>70</v>
          </cell>
          <cell r="AM222">
            <v>310</v>
          </cell>
          <cell r="AN222">
            <v>164.21296198873992</v>
          </cell>
          <cell r="AO222">
            <v>164.21296198873992</v>
          </cell>
          <cell r="AP222">
            <v>152.17386062210898</v>
          </cell>
          <cell r="AQ222">
            <v>157.4430244171742</v>
          </cell>
          <cell r="AR222">
            <v>158.00073295140376</v>
          </cell>
          <cell r="AS222">
            <v>149.78517645920957</v>
          </cell>
          <cell r="AT222">
            <v>133.31541166886348</v>
          </cell>
        </row>
        <row r="224">
          <cell r="B224">
            <v>576</v>
          </cell>
          <cell r="C224">
            <v>553</v>
          </cell>
          <cell r="D224">
            <v>538</v>
          </cell>
          <cell r="E224">
            <v>372</v>
          </cell>
          <cell r="F224">
            <v>236</v>
          </cell>
          <cell r="G224">
            <v>237</v>
          </cell>
          <cell r="H224">
            <v>224</v>
          </cell>
          <cell r="I224">
            <v>300</v>
          </cell>
          <cell r="J224">
            <v>83</v>
          </cell>
          <cell r="K224">
            <v>78</v>
          </cell>
          <cell r="L224">
            <v>72</v>
          </cell>
          <cell r="M224">
            <v>68</v>
          </cell>
          <cell r="N224">
            <v>301</v>
          </cell>
          <cell r="O224">
            <v>61</v>
          </cell>
          <cell r="P224">
            <v>67</v>
          </cell>
          <cell r="Q224">
            <v>64</v>
          </cell>
          <cell r="R224">
            <v>61</v>
          </cell>
          <cell r="S224">
            <v>253</v>
          </cell>
          <cell r="T224">
            <v>52</v>
          </cell>
          <cell r="U224">
            <v>52</v>
          </cell>
          <cell r="V224">
            <v>50</v>
          </cell>
          <cell r="W224">
            <v>49</v>
          </cell>
          <cell r="X224">
            <v>203</v>
          </cell>
          <cell r="Y224">
            <v>52.057499999999997</v>
          </cell>
          <cell r="Z224">
            <v>46.633125</v>
          </cell>
          <cell r="AA224">
            <v>41.033437499999998</v>
          </cell>
          <cell r="AB224">
            <v>35.454374999999999</v>
          </cell>
          <cell r="AC224">
            <v>175.1784375</v>
          </cell>
          <cell r="AD224">
            <v>46</v>
          </cell>
          <cell r="AE224">
            <v>53</v>
          </cell>
          <cell r="AF224">
            <v>44.773203125000002</v>
          </cell>
          <cell r="AG224">
            <v>40.501015625000001</v>
          </cell>
          <cell r="AH224">
            <v>184.27421875000002</v>
          </cell>
          <cell r="AI224">
            <v>47</v>
          </cell>
          <cell r="AJ224">
            <v>47</v>
          </cell>
          <cell r="AK224">
            <v>46</v>
          </cell>
          <cell r="AL224">
            <v>45</v>
          </cell>
          <cell r="AM224">
            <v>185</v>
          </cell>
          <cell r="AN224">
            <v>119.81693749999999</v>
          </cell>
          <cell r="AO224">
            <v>119.81693749999999</v>
          </cell>
          <cell r="AP224">
            <v>83.052249999999987</v>
          </cell>
          <cell r="AQ224">
            <v>63.527249999999995</v>
          </cell>
          <cell r="AR224">
            <v>56.427249999999994</v>
          </cell>
          <cell r="AS224">
            <v>40.452249999999999</v>
          </cell>
          <cell r="AT224">
            <v>15.602249999999998</v>
          </cell>
        </row>
        <row r="225">
          <cell r="B225">
            <v>245</v>
          </cell>
          <cell r="C225">
            <v>393</v>
          </cell>
          <cell r="D225">
            <v>446</v>
          </cell>
          <cell r="E225">
            <v>66</v>
          </cell>
          <cell r="F225">
            <v>71</v>
          </cell>
          <cell r="G225">
            <v>102</v>
          </cell>
          <cell r="H225">
            <v>106</v>
          </cell>
          <cell r="I225">
            <v>97</v>
          </cell>
          <cell r="J225">
            <v>30</v>
          </cell>
          <cell r="K225">
            <v>29</v>
          </cell>
          <cell r="L225">
            <v>33</v>
          </cell>
          <cell r="M225">
            <v>27</v>
          </cell>
          <cell r="N225">
            <v>119</v>
          </cell>
          <cell r="O225">
            <v>16</v>
          </cell>
          <cell r="P225">
            <v>22</v>
          </cell>
          <cell r="Q225">
            <v>26</v>
          </cell>
          <cell r="R225">
            <v>24</v>
          </cell>
          <cell r="S225">
            <v>88</v>
          </cell>
          <cell r="T225">
            <v>23</v>
          </cell>
          <cell r="U225">
            <v>31</v>
          </cell>
          <cell r="V225">
            <v>38</v>
          </cell>
          <cell r="W225">
            <v>34</v>
          </cell>
          <cell r="X225">
            <v>126</v>
          </cell>
          <cell r="Y225">
            <v>18.958352820000002</v>
          </cell>
          <cell r="Z225">
            <v>19.402222620000003</v>
          </cell>
          <cell r="AA225">
            <v>20.772056580000005</v>
          </cell>
          <cell r="AB225">
            <v>21.032756580000004</v>
          </cell>
          <cell r="AC225">
            <v>80.165388600000014</v>
          </cell>
          <cell r="AD225">
            <v>6.0120781429790284</v>
          </cell>
          <cell r="AE225">
            <v>-8.9516458688304326</v>
          </cell>
          <cell r="AF225">
            <v>15.909614378266737</v>
          </cell>
          <cell r="AG225">
            <v>15.909614378266737</v>
          </cell>
          <cell r="AH225">
            <v>28.879661030682069</v>
          </cell>
          <cell r="AI225">
            <v>34</v>
          </cell>
          <cell r="AJ225">
            <v>34</v>
          </cell>
          <cell r="AK225">
            <v>32</v>
          </cell>
          <cell r="AL225">
            <v>25</v>
          </cell>
          <cell r="AM225">
            <v>125</v>
          </cell>
          <cell r="AN225">
            <v>44.396024488739926</v>
          </cell>
          <cell r="AO225">
            <v>44.396024488739926</v>
          </cell>
          <cell r="AP225">
            <v>69.121610622108975</v>
          </cell>
          <cell r="AQ225">
            <v>93.915774417174205</v>
          </cell>
          <cell r="AR225">
            <v>101.57348295140376</v>
          </cell>
          <cell r="AS225">
            <v>109.33292645920957</v>
          </cell>
          <cell r="AT225">
            <v>117.71316166886346</v>
          </cell>
        </row>
        <row r="228">
          <cell r="Y228">
            <v>25.945338387673221</v>
          </cell>
          <cell r="Z228">
            <v>31.686432137673222</v>
          </cell>
          <cell r="AA228">
            <v>37.42752588767322</v>
          </cell>
          <cell r="AB228">
            <v>43.168619637673217</v>
          </cell>
          <cell r="AC228">
            <v>138.2279160506929</v>
          </cell>
          <cell r="AD228">
            <v>23.987921857020972</v>
          </cell>
          <cell r="AE228">
            <v>29.951645868830433</v>
          </cell>
          <cell r="AF228">
            <v>34.846317205764727</v>
          </cell>
          <cell r="AG228">
            <v>40.191473455764729</v>
          </cell>
          <cell r="AH228">
            <v>128.97735838738086</v>
          </cell>
          <cell r="AN228">
            <v>226.5291086771347</v>
          </cell>
          <cell r="AO228">
            <v>226.5291086771347</v>
          </cell>
          <cell r="AP228">
            <v>365.0906086771347</v>
          </cell>
          <cell r="AQ228">
            <v>426.79210867713471</v>
          </cell>
          <cell r="AR228">
            <v>408.8886086771347</v>
          </cell>
          <cell r="AS228">
            <v>481</v>
          </cell>
          <cell r="AT228">
            <v>453</v>
          </cell>
        </row>
        <row r="230">
          <cell r="B230">
            <v>-91</v>
          </cell>
          <cell r="C230">
            <v>-147</v>
          </cell>
          <cell r="D230">
            <v>-187</v>
          </cell>
          <cell r="E230">
            <v>-283</v>
          </cell>
          <cell r="F230">
            <v>-349</v>
          </cell>
          <cell r="G230">
            <v>-353</v>
          </cell>
          <cell r="H230">
            <v>-323</v>
          </cell>
          <cell r="I230">
            <v>-17</v>
          </cell>
          <cell r="J230">
            <v>73</v>
          </cell>
          <cell r="K230">
            <v>37</v>
          </cell>
          <cell r="L230">
            <v>62</v>
          </cell>
          <cell r="M230">
            <v>22</v>
          </cell>
          <cell r="N230">
            <v>194</v>
          </cell>
          <cell r="O230">
            <v>14</v>
          </cell>
          <cell r="P230">
            <v>56</v>
          </cell>
          <cell r="Q230">
            <v>66</v>
          </cell>
          <cell r="R230">
            <v>89</v>
          </cell>
          <cell r="S230">
            <v>225</v>
          </cell>
          <cell r="T230">
            <v>12</v>
          </cell>
          <cell r="U230">
            <v>-6</v>
          </cell>
          <cell r="V230">
            <v>-39</v>
          </cell>
          <cell r="W230">
            <v>-18</v>
          </cell>
          <cell r="X230">
            <v>-51</v>
          </cell>
          <cell r="Y230">
            <v>-28.736922598010352</v>
          </cell>
          <cell r="Z230">
            <v>-33.168102826269006</v>
          </cell>
          <cell r="AA230">
            <v>-34.962871037811382</v>
          </cell>
          <cell r="AB230">
            <v>-32.37775846656745</v>
          </cell>
          <cell r="AC230">
            <v>-129.24565492865818</v>
          </cell>
          <cell r="AD230">
            <v>9</v>
          </cell>
          <cell r="AE230">
            <v>32</v>
          </cell>
          <cell r="AF230">
            <v>-30</v>
          </cell>
          <cell r="AG230">
            <v>-32</v>
          </cell>
          <cell r="AH230">
            <v>-21</v>
          </cell>
          <cell r="AI230">
            <v>9</v>
          </cell>
          <cell r="AJ230">
            <v>32</v>
          </cell>
          <cell r="AK230">
            <v>-18</v>
          </cell>
          <cell r="AL230">
            <v>7</v>
          </cell>
          <cell r="AM230">
            <v>30</v>
          </cell>
          <cell r="AN230">
            <v>30.225000000000023</v>
          </cell>
          <cell r="AO230">
            <v>30.225000000000023</v>
          </cell>
          <cell r="AP230">
            <v>30.499050000000011</v>
          </cell>
          <cell r="AQ230">
            <v>43.793531950000101</v>
          </cell>
          <cell r="AR230">
            <v>44.109402589000069</v>
          </cell>
          <cell r="AS230">
            <v>44.431590640780087</v>
          </cell>
          <cell r="AT230">
            <v>44.760222453595702</v>
          </cell>
        </row>
        <row r="232">
          <cell r="B232">
            <v>137</v>
          </cell>
          <cell r="C232">
            <v>87</v>
          </cell>
          <cell r="D232">
            <v>197</v>
          </cell>
          <cell r="E232">
            <v>432</v>
          </cell>
          <cell r="F232">
            <v>353</v>
          </cell>
          <cell r="G232">
            <v>520</v>
          </cell>
          <cell r="H232">
            <v>452</v>
          </cell>
          <cell r="I232">
            <v>606</v>
          </cell>
          <cell r="J232">
            <v>135</v>
          </cell>
          <cell r="K232">
            <v>81</v>
          </cell>
          <cell r="L232">
            <v>115</v>
          </cell>
          <cell r="M232">
            <v>82</v>
          </cell>
          <cell r="N232">
            <v>413</v>
          </cell>
          <cell r="O232">
            <v>84</v>
          </cell>
          <cell r="P232">
            <v>137</v>
          </cell>
          <cell r="Q232">
            <v>156</v>
          </cell>
          <cell r="R232">
            <v>149</v>
          </cell>
          <cell r="S232">
            <v>526</v>
          </cell>
          <cell r="T232">
            <v>120</v>
          </cell>
          <cell r="U232">
            <v>150</v>
          </cell>
          <cell r="V232">
            <v>131</v>
          </cell>
          <cell r="W232">
            <v>144</v>
          </cell>
          <cell r="X232">
            <v>545</v>
          </cell>
          <cell r="Y232">
            <v>109</v>
          </cell>
          <cell r="Z232">
            <v>109</v>
          </cell>
          <cell r="AA232">
            <v>109</v>
          </cell>
          <cell r="AB232">
            <v>109</v>
          </cell>
          <cell r="AC232">
            <v>436</v>
          </cell>
          <cell r="AD232">
            <v>214</v>
          </cell>
          <cell r="AE232">
            <v>192</v>
          </cell>
          <cell r="AF232">
            <v>109</v>
          </cell>
          <cell r="AG232">
            <v>109</v>
          </cell>
          <cell r="AH232">
            <v>624</v>
          </cell>
          <cell r="AI232">
            <v>144</v>
          </cell>
          <cell r="AJ232">
            <v>145</v>
          </cell>
          <cell r="AK232">
            <v>145</v>
          </cell>
          <cell r="AL232">
            <v>145</v>
          </cell>
          <cell r="AM232">
            <v>579</v>
          </cell>
          <cell r="AN232">
            <v>587.45999999999992</v>
          </cell>
          <cell r="AO232">
            <v>587.45999999999992</v>
          </cell>
          <cell r="AP232">
            <v>597.76427999999999</v>
          </cell>
          <cell r="AQ232">
            <v>621.83680131999995</v>
          </cell>
          <cell r="AR232">
            <v>633.7135373463999</v>
          </cell>
          <cell r="AS232">
            <v>645.82780809332792</v>
          </cell>
          <cell r="AT232">
            <v>658.18436425519451</v>
          </cell>
        </row>
        <row r="234">
          <cell r="B234">
            <v>2</v>
          </cell>
          <cell r="C234">
            <v>7</v>
          </cell>
          <cell r="D234">
            <v>0</v>
          </cell>
          <cell r="E234">
            <v>0</v>
          </cell>
          <cell r="F234">
            <v>0</v>
          </cell>
          <cell r="G234">
            <v>12</v>
          </cell>
          <cell r="H234">
            <v>12</v>
          </cell>
          <cell r="I234">
            <v>12</v>
          </cell>
          <cell r="J234">
            <v>3</v>
          </cell>
          <cell r="K234">
            <v>3</v>
          </cell>
          <cell r="L234">
            <v>3</v>
          </cell>
          <cell r="M234">
            <v>4</v>
          </cell>
          <cell r="N234">
            <v>13</v>
          </cell>
          <cell r="O234">
            <v>7</v>
          </cell>
          <cell r="P234">
            <v>9</v>
          </cell>
          <cell r="Q234">
            <v>3</v>
          </cell>
          <cell r="R234">
            <v>3</v>
          </cell>
          <cell r="S234">
            <v>22</v>
          </cell>
          <cell r="T234">
            <v>32</v>
          </cell>
          <cell r="U234">
            <v>15</v>
          </cell>
          <cell r="V234">
            <v>10</v>
          </cell>
          <cell r="W234">
            <v>3</v>
          </cell>
          <cell r="X234">
            <v>60</v>
          </cell>
          <cell r="Y234">
            <v>6</v>
          </cell>
          <cell r="Z234">
            <v>6</v>
          </cell>
          <cell r="AA234">
            <v>6</v>
          </cell>
          <cell r="AB234">
            <v>6</v>
          </cell>
          <cell r="AC234">
            <v>24</v>
          </cell>
          <cell r="AD234">
            <v>3</v>
          </cell>
          <cell r="AE234">
            <v>4</v>
          </cell>
          <cell r="AF234">
            <v>6</v>
          </cell>
          <cell r="AG234">
            <v>6</v>
          </cell>
          <cell r="AH234">
            <v>19</v>
          </cell>
          <cell r="AI234">
            <v>3</v>
          </cell>
          <cell r="AJ234">
            <v>4</v>
          </cell>
          <cell r="AK234">
            <v>4</v>
          </cell>
          <cell r="AL234">
            <v>4</v>
          </cell>
          <cell r="AM234">
            <v>15</v>
          </cell>
          <cell r="AN234">
            <v>15</v>
          </cell>
          <cell r="AO234">
            <v>15</v>
          </cell>
          <cell r="AP234">
            <v>15</v>
          </cell>
          <cell r="AQ234">
            <v>28</v>
          </cell>
          <cell r="AR234">
            <v>28</v>
          </cell>
          <cell r="AS234">
            <v>28</v>
          </cell>
          <cell r="AT234">
            <v>28</v>
          </cell>
        </row>
        <row r="235">
          <cell r="B235">
            <v>135</v>
          </cell>
          <cell r="C235">
            <v>80</v>
          </cell>
          <cell r="D235">
            <v>197</v>
          </cell>
          <cell r="E235">
            <v>432</v>
          </cell>
          <cell r="F235">
            <v>353</v>
          </cell>
          <cell r="G235">
            <v>508</v>
          </cell>
          <cell r="H235">
            <v>440</v>
          </cell>
          <cell r="I235">
            <v>594</v>
          </cell>
          <cell r="J235">
            <v>132</v>
          </cell>
          <cell r="K235">
            <v>78</v>
          </cell>
          <cell r="L235">
            <v>112</v>
          </cell>
          <cell r="M235">
            <v>78</v>
          </cell>
          <cell r="N235">
            <v>400</v>
          </cell>
          <cell r="O235">
            <v>77</v>
          </cell>
          <cell r="P235">
            <v>128</v>
          </cell>
          <cell r="Q235">
            <v>153</v>
          </cell>
          <cell r="R235">
            <v>146</v>
          </cell>
          <cell r="S235">
            <v>504</v>
          </cell>
          <cell r="T235">
            <v>88</v>
          </cell>
          <cell r="U235">
            <v>135</v>
          </cell>
          <cell r="V235">
            <v>121</v>
          </cell>
          <cell r="W235">
            <v>141</v>
          </cell>
          <cell r="X235">
            <v>485</v>
          </cell>
          <cell r="Y235">
            <v>103</v>
          </cell>
          <cell r="Z235">
            <v>103</v>
          </cell>
          <cell r="AA235">
            <v>103</v>
          </cell>
          <cell r="AB235">
            <v>103</v>
          </cell>
          <cell r="AC235">
            <v>412</v>
          </cell>
          <cell r="AD235">
            <v>211</v>
          </cell>
          <cell r="AE235">
            <v>188</v>
          </cell>
          <cell r="AF235">
            <v>103</v>
          </cell>
          <cell r="AG235">
            <v>103</v>
          </cell>
          <cell r="AH235">
            <v>605</v>
          </cell>
          <cell r="AI235">
            <v>141</v>
          </cell>
          <cell r="AJ235">
            <v>141</v>
          </cell>
          <cell r="AK235">
            <v>141</v>
          </cell>
          <cell r="AL235">
            <v>141</v>
          </cell>
          <cell r="AM235">
            <v>564</v>
          </cell>
          <cell r="AN235">
            <v>572.45999999999992</v>
          </cell>
          <cell r="AO235">
            <v>572.45999999999992</v>
          </cell>
          <cell r="AP235">
            <v>582.76427999999999</v>
          </cell>
          <cell r="AQ235">
            <v>593.83680131999995</v>
          </cell>
          <cell r="AR235">
            <v>605.7135373463999</v>
          </cell>
          <cell r="AS235">
            <v>617.82780809332792</v>
          </cell>
          <cell r="AT235">
            <v>630.18436425519451</v>
          </cell>
        </row>
        <row r="237">
          <cell r="B237">
            <v>-228</v>
          </cell>
          <cell r="C237">
            <v>-234</v>
          </cell>
          <cell r="D237">
            <v>-384</v>
          </cell>
          <cell r="E237">
            <v>-715</v>
          </cell>
          <cell r="F237">
            <v>-702</v>
          </cell>
          <cell r="G237">
            <v>-873</v>
          </cell>
          <cell r="H237">
            <v>-775</v>
          </cell>
          <cell r="I237">
            <v>-623</v>
          </cell>
          <cell r="J237">
            <v>-62</v>
          </cell>
          <cell r="K237">
            <v>-44</v>
          </cell>
          <cell r="L237">
            <v>-53</v>
          </cell>
          <cell r="M237">
            <v>-60</v>
          </cell>
          <cell r="N237">
            <v>-219</v>
          </cell>
          <cell r="O237">
            <v>-70</v>
          </cell>
          <cell r="P237">
            <v>-81</v>
          </cell>
          <cell r="Q237">
            <v>-90</v>
          </cell>
          <cell r="R237">
            <v>-60</v>
          </cell>
          <cell r="S237">
            <v>-301</v>
          </cell>
          <cell r="T237">
            <v>-108</v>
          </cell>
          <cell r="U237">
            <v>-156</v>
          </cell>
          <cell r="V237">
            <v>-170</v>
          </cell>
          <cell r="W237">
            <v>-162</v>
          </cell>
          <cell r="X237">
            <v>-596</v>
          </cell>
          <cell r="Y237">
            <v>-137.73692259801035</v>
          </cell>
          <cell r="Z237">
            <v>-142.16810282626901</v>
          </cell>
          <cell r="AA237">
            <v>-143.9628710378114</v>
          </cell>
          <cell r="AB237">
            <v>-141.37775846656746</v>
          </cell>
          <cell r="AC237">
            <v>-565.24565492865827</v>
          </cell>
          <cell r="AD237">
            <v>-205</v>
          </cell>
          <cell r="AE237">
            <v>-160</v>
          </cell>
          <cell r="AF237">
            <v>-139</v>
          </cell>
          <cell r="AG237">
            <v>-141</v>
          </cell>
          <cell r="AH237">
            <v>-645</v>
          </cell>
          <cell r="AI237">
            <v>-135</v>
          </cell>
          <cell r="AJ237">
            <v>-113</v>
          </cell>
          <cell r="AK237">
            <v>-163</v>
          </cell>
          <cell r="AL237">
            <v>-138</v>
          </cell>
          <cell r="AM237">
            <v>-549</v>
          </cell>
          <cell r="AN237">
            <v>-557.2349999999999</v>
          </cell>
          <cell r="AO237">
            <v>-557.2349999999999</v>
          </cell>
          <cell r="AP237">
            <v>-567.26522999999997</v>
          </cell>
          <cell r="AQ237">
            <v>-578.04326936999985</v>
          </cell>
          <cell r="AR237">
            <v>-589.60413475739983</v>
          </cell>
          <cell r="AS237">
            <v>-601.39621745254783</v>
          </cell>
          <cell r="AT237">
            <v>-613.42414180159881</v>
          </cell>
        </row>
        <row r="239">
          <cell r="B239">
            <v>-20</v>
          </cell>
          <cell r="C239">
            <v>-31</v>
          </cell>
          <cell r="D239">
            <v>-16</v>
          </cell>
          <cell r="E239">
            <v>-24</v>
          </cell>
          <cell r="F239">
            <v>-33</v>
          </cell>
          <cell r="G239">
            <v>-18</v>
          </cell>
          <cell r="H239">
            <v>-22</v>
          </cell>
          <cell r="I239">
            <v>-25</v>
          </cell>
          <cell r="J239">
            <v>-31</v>
          </cell>
          <cell r="K239">
            <v>-10</v>
          </cell>
          <cell r="L239">
            <v>-4</v>
          </cell>
          <cell r="M239">
            <v>-1</v>
          </cell>
          <cell r="N239">
            <v>-46</v>
          </cell>
          <cell r="O239">
            <v>-4</v>
          </cell>
          <cell r="P239">
            <v>0</v>
          </cell>
          <cell r="Q239">
            <v>-15</v>
          </cell>
          <cell r="R239">
            <v>-17</v>
          </cell>
          <cell r="S239">
            <v>-36</v>
          </cell>
          <cell r="T239">
            <v>-8</v>
          </cell>
          <cell r="U239">
            <v>-29</v>
          </cell>
          <cell r="V239">
            <v>-23</v>
          </cell>
          <cell r="W239">
            <v>-24</v>
          </cell>
          <cell r="X239">
            <v>-84</v>
          </cell>
          <cell r="Y239">
            <v>-17</v>
          </cell>
          <cell r="Z239">
            <v>-17</v>
          </cell>
          <cell r="AA239">
            <v>-17</v>
          </cell>
          <cell r="AB239">
            <v>-17</v>
          </cell>
          <cell r="AC239">
            <v>-68</v>
          </cell>
          <cell r="AD239">
            <v>-40</v>
          </cell>
          <cell r="AE239">
            <v>-21</v>
          </cell>
          <cell r="AF239">
            <v>-17</v>
          </cell>
          <cell r="AG239">
            <v>-17</v>
          </cell>
          <cell r="AH239">
            <v>-95</v>
          </cell>
          <cell r="AI239">
            <v>-40</v>
          </cell>
          <cell r="AJ239">
            <v>-21</v>
          </cell>
          <cell r="AK239">
            <v>-16</v>
          </cell>
          <cell r="AL239">
            <v>-10</v>
          </cell>
          <cell r="AM239">
            <v>-87</v>
          </cell>
          <cell r="AN239">
            <v>-88.304999999999993</v>
          </cell>
          <cell r="AO239">
            <v>-88.304999999999993</v>
          </cell>
          <cell r="AP239">
            <v>-89.89448999999999</v>
          </cell>
          <cell r="AQ239">
            <v>-91.602485309999977</v>
          </cell>
          <cell r="AR239">
            <v>-93.434535016199973</v>
          </cell>
          <cell r="AS239">
            <v>-95.303225716523968</v>
          </cell>
          <cell r="AT239">
            <v>-97.20929023085445</v>
          </cell>
        </row>
        <row r="240">
          <cell r="B240">
            <v>-208</v>
          </cell>
          <cell r="C240">
            <v>-203</v>
          </cell>
          <cell r="D240">
            <v>-368</v>
          </cell>
          <cell r="E240">
            <v>-691</v>
          </cell>
          <cell r="F240">
            <v>-669</v>
          </cell>
          <cell r="G240">
            <v>-855</v>
          </cell>
          <cell r="H240">
            <v>-753</v>
          </cell>
          <cell r="I240">
            <v>-598</v>
          </cell>
          <cell r="J240">
            <v>-31</v>
          </cell>
          <cell r="K240">
            <v>-34</v>
          </cell>
          <cell r="L240">
            <v>-49</v>
          </cell>
          <cell r="M240">
            <v>-59</v>
          </cell>
          <cell r="N240">
            <v>-173</v>
          </cell>
          <cell r="O240">
            <v>-66</v>
          </cell>
          <cell r="P240">
            <v>-81</v>
          </cell>
          <cell r="Q240">
            <v>-75</v>
          </cell>
          <cell r="R240">
            <v>-43</v>
          </cell>
          <cell r="S240">
            <v>-265</v>
          </cell>
          <cell r="T240">
            <v>-100</v>
          </cell>
          <cell r="U240">
            <v>-127</v>
          </cell>
          <cell r="V240">
            <v>-147</v>
          </cell>
          <cell r="W240">
            <v>-138</v>
          </cell>
          <cell r="X240">
            <v>-512</v>
          </cell>
          <cell r="Y240">
            <v>-120.73692259801035</v>
          </cell>
          <cell r="Z240">
            <v>-125.16810282626901</v>
          </cell>
          <cell r="AA240">
            <v>-126.9628710378114</v>
          </cell>
          <cell r="AB240">
            <v>-124.37775846656746</v>
          </cell>
          <cell r="AC240">
            <v>-497.24565492865821</v>
          </cell>
          <cell r="AD240">
            <v>-165</v>
          </cell>
          <cell r="AE240">
            <v>-139</v>
          </cell>
          <cell r="AF240">
            <v>-122</v>
          </cell>
          <cell r="AG240">
            <v>-124</v>
          </cell>
          <cell r="AH240">
            <v>-550</v>
          </cell>
          <cell r="AI240">
            <v>-95</v>
          </cell>
          <cell r="AJ240">
            <v>-92</v>
          </cell>
          <cell r="AK240">
            <v>-147</v>
          </cell>
          <cell r="AL240">
            <v>-128</v>
          </cell>
          <cell r="AM240">
            <v>-462</v>
          </cell>
          <cell r="AN240">
            <v>-468.92999999999995</v>
          </cell>
          <cell r="AO240">
            <v>-468.92999999999995</v>
          </cell>
          <cell r="AP240">
            <v>-477.37073999999996</v>
          </cell>
          <cell r="AQ240">
            <v>-486.44078405999988</v>
          </cell>
          <cell r="AR240">
            <v>-496.16959974119987</v>
          </cell>
          <cell r="AS240">
            <v>-506.09299173602386</v>
          </cell>
          <cell r="AT240">
            <v>-516.21485157074437</v>
          </cell>
        </row>
        <row r="245">
          <cell r="B245">
            <v>-16</v>
          </cell>
          <cell r="C245">
            <v>21</v>
          </cell>
          <cell r="D245">
            <v>77</v>
          </cell>
          <cell r="E245">
            <v>96</v>
          </cell>
          <cell r="F245">
            <v>1769</v>
          </cell>
          <cell r="G245">
            <v>438</v>
          </cell>
          <cell r="H245">
            <v>-498</v>
          </cell>
          <cell r="I245">
            <v>180.2</v>
          </cell>
          <cell r="J245">
            <v>139</v>
          </cell>
          <cell r="K245">
            <v>171</v>
          </cell>
          <cell r="L245">
            <v>137</v>
          </cell>
          <cell r="M245">
            <v>239</v>
          </cell>
          <cell r="N245">
            <v>686</v>
          </cell>
          <cell r="O245">
            <v>380</v>
          </cell>
          <cell r="P245">
            <v>324</v>
          </cell>
          <cell r="Q245">
            <v>494</v>
          </cell>
          <cell r="R245">
            <v>1164</v>
          </cell>
          <cell r="S245">
            <v>2362</v>
          </cell>
          <cell r="T245">
            <v>1259</v>
          </cell>
          <cell r="U245">
            <v>162</v>
          </cell>
          <cell r="V245">
            <v>2526</v>
          </cell>
          <cell r="W245">
            <v>515</v>
          </cell>
          <cell r="X245">
            <v>4462</v>
          </cell>
          <cell r="Y245">
            <v>1431.06</v>
          </cell>
          <cell r="Z245">
            <v>1746.84</v>
          </cell>
          <cell r="AA245">
            <v>250.41</v>
          </cell>
          <cell r="AB245">
            <v>251.2</v>
          </cell>
          <cell r="AC245">
            <v>3679.51</v>
          </cell>
          <cell r="AD245">
            <v>1618</v>
          </cell>
          <cell r="AE245">
            <v>322</v>
          </cell>
          <cell r="AF245">
            <v>310.7</v>
          </cell>
          <cell r="AG245">
            <v>446.7</v>
          </cell>
          <cell r="AH245">
            <v>2697.4</v>
          </cell>
          <cell r="AI245">
            <v>1806</v>
          </cell>
          <cell r="AJ245">
            <v>701</v>
          </cell>
          <cell r="AK245">
            <v>423</v>
          </cell>
          <cell r="AL245">
            <v>632</v>
          </cell>
          <cell r="AM245">
            <v>3421</v>
          </cell>
          <cell r="AN245">
            <v>3670</v>
          </cell>
          <cell r="AO245">
            <v>3340</v>
          </cell>
          <cell r="AP245">
            <v>2639.2549627791568</v>
          </cell>
          <cell r="AQ245">
            <v>3356.5514552238801</v>
          </cell>
          <cell r="AR245">
            <v>3175.3363752902155</v>
          </cell>
          <cell r="AS245">
            <v>3116.5595808225535</v>
          </cell>
          <cell r="AT245">
            <v>3428.7136310625538</v>
          </cell>
        </row>
        <row r="247">
          <cell r="B247">
            <v>21</v>
          </cell>
          <cell r="C247">
            <v>89</v>
          </cell>
          <cell r="D247">
            <v>213</v>
          </cell>
          <cell r="E247">
            <v>451</v>
          </cell>
          <cell r="F247">
            <v>1916</v>
          </cell>
          <cell r="G247">
            <v>522</v>
          </cell>
          <cell r="H247">
            <v>229</v>
          </cell>
          <cell r="I247">
            <v>597</v>
          </cell>
          <cell r="J247">
            <v>146</v>
          </cell>
          <cell r="K247">
            <v>113</v>
          </cell>
          <cell r="L247">
            <v>76</v>
          </cell>
          <cell r="M247">
            <v>35</v>
          </cell>
          <cell r="N247">
            <v>370</v>
          </cell>
          <cell r="O247">
            <v>222.33</v>
          </cell>
          <cell r="P247">
            <v>159</v>
          </cell>
          <cell r="Q247">
            <v>402</v>
          </cell>
          <cell r="R247">
            <v>918.79</v>
          </cell>
          <cell r="S247">
            <v>1702.1200000000001</v>
          </cell>
          <cell r="T247">
            <v>1074</v>
          </cell>
          <cell r="U247">
            <v>279</v>
          </cell>
          <cell r="V247">
            <v>332</v>
          </cell>
          <cell r="W247">
            <v>265</v>
          </cell>
          <cell r="X247">
            <v>1950</v>
          </cell>
          <cell r="Y247">
            <v>1504.25</v>
          </cell>
          <cell r="Z247">
            <v>1987.25</v>
          </cell>
          <cell r="AA247">
            <v>217.25</v>
          </cell>
          <cell r="AB247">
            <v>257.25</v>
          </cell>
          <cell r="AC247">
            <v>3966</v>
          </cell>
          <cell r="AD247">
            <v>1572</v>
          </cell>
          <cell r="AE247">
            <v>295</v>
          </cell>
          <cell r="AF247">
            <v>300.7</v>
          </cell>
          <cell r="AG247">
            <v>260.7</v>
          </cell>
          <cell r="AH247">
            <v>2428.4</v>
          </cell>
          <cell r="AI247">
            <v>1618</v>
          </cell>
          <cell r="AJ247">
            <v>549</v>
          </cell>
          <cell r="AK247">
            <v>254</v>
          </cell>
          <cell r="AL247">
            <v>304</v>
          </cell>
          <cell r="AM247">
            <v>2725</v>
          </cell>
          <cell r="AN247">
            <v>1970</v>
          </cell>
          <cell r="AO247">
            <v>1640</v>
          </cell>
          <cell r="AP247">
            <v>1581.2</v>
          </cell>
          <cell r="AQ247">
            <v>1619.28</v>
          </cell>
          <cell r="AR247">
            <v>1236.8456000000001</v>
          </cell>
          <cell r="AS247">
            <v>1044.7025119999998</v>
          </cell>
          <cell r="AT247">
            <v>1356.8565622400001</v>
          </cell>
        </row>
        <row r="249">
          <cell r="B249">
            <v>21</v>
          </cell>
          <cell r="C249">
            <v>39</v>
          </cell>
          <cell r="D249">
            <v>30</v>
          </cell>
          <cell r="E249">
            <v>148</v>
          </cell>
          <cell r="F249">
            <v>189</v>
          </cell>
          <cell r="G249">
            <v>480</v>
          </cell>
          <cell r="H249">
            <v>347</v>
          </cell>
          <cell r="I249">
            <v>813</v>
          </cell>
          <cell r="J249">
            <v>150</v>
          </cell>
          <cell r="K249">
            <v>105</v>
          </cell>
          <cell r="L249">
            <v>83</v>
          </cell>
          <cell r="M249">
            <v>111</v>
          </cell>
          <cell r="N249">
            <v>449</v>
          </cell>
          <cell r="O249">
            <v>208.33</v>
          </cell>
          <cell r="P249">
            <v>202</v>
          </cell>
          <cell r="Q249">
            <v>407</v>
          </cell>
          <cell r="R249">
            <v>212.79000000000002</v>
          </cell>
          <cell r="S249">
            <v>1030.1200000000001</v>
          </cell>
          <cell r="T249">
            <v>397.70000000000005</v>
          </cell>
          <cell r="U249">
            <v>258</v>
          </cell>
          <cell r="V249">
            <v>240</v>
          </cell>
          <cell r="W249">
            <v>293</v>
          </cell>
          <cell r="X249">
            <v>1188.7</v>
          </cell>
          <cell r="Y249">
            <v>0</v>
          </cell>
          <cell r="Z249">
            <v>0</v>
          </cell>
          <cell r="AA249">
            <v>0</v>
          </cell>
          <cell r="AB249">
            <v>0</v>
          </cell>
          <cell r="AC249">
            <v>0</v>
          </cell>
          <cell r="AD249">
            <v>334</v>
          </cell>
          <cell r="AE249">
            <v>356</v>
          </cell>
          <cell r="AF249">
            <v>0</v>
          </cell>
          <cell r="AG249">
            <v>0</v>
          </cell>
          <cell r="AH249">
            <v>690</v>
          </cell>
          <cell r="AI249">
            <v>296</v>
          </cell>
          <cell r="AJ249">
            <v>225</v>
          </cell>
          <cell r="AK249">
            <v>190</v>
          </cell>
          <cell r="AL249">
            <v>255</v>
          </cell>
          <cell r="AM249">
            <v>966</v>
          </cell>
          <cell r="AN249">
            <v>700</v>
          </cell>
          <cell r="AO249">
            <v>700</v>
          </cell>
          <cell r="AP249">
            <v>714</v>
          </cell>
          <cell r="AQ249">
            <v>728.28</v>
          </cell>
          <cell r="AR249">
            <v>742.84559999999999</v>
          </cell>
          <cell r="AS249">
            <v>757.70251199999996</v>
          </cell>
          <cell r="AT249">
            <v>772.85656224000002</v>
          </cell>
        </row>
        <row r="250">
          <cell r="B250">
            <v>0</v>
          </cell>
          <cell r="C250">
            <v>0</v>
          </cell>
          <cell r="D250">
            <v>0</v>
          </cell>
          <cell r="E250">
            <v>0</v>
          </cell>
          <cell r="F250">
            <v>1469</v>
          </cell>
          <cell r="G250">
            <v>7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27</v>
          </cell>
          <cell r="M250">
            <v>0</v>
          </cell>
          <cell r="N250">
            <v>27</v>
          </cell>
          <cell r="O250">
            <v>0</v>
          </cell>
          <cell r="P250">
            <v>0</v>
          </cell>
          <cell r="Q250">
            <v>12</v>
          </cell>
          <cell r="R250">
            <v>767</v>
          </cell>
          <cell r="S250">
            <v>779</v>
          </cell>
          <cell r="T250">
            <v>641.29999999999995</v>
          </cell>
          <cell r="U250">
            <v>0</v>
          </cell>
          <cell r="V250">
            <v>102</v>
          </cell>
          <cell r="W250">
            <v>0</v>
          </cell>
          <cell r="X250">
            <v>743.3</v>
          </cell>
          <cell r="Y250">
            <v>1287</v>
          </cell>
          <cell r="Z250">
            <v>1770</v>
          </cell>
          <cell r="AA250">
            <v>0</v>
          </cell>
          <cell r="AB250">
            <v>40</v>
          </cell>
          <cell r="AC250">
            <v>3097</v>
          </cell>
          <cell r="AD250">
            <v>1283</v>
          </cell>
          <cell r="AE250">
            <v>0</v>
          </cell>
          <cell r="AF250">
            <v>40</v>
          </cell>
          <cell r="AG250">
            <v>0</v>
          </cell>
          <cell r="AH250">
            <v>1323</v>
          </cell>
          <cell r="AI250">
            <v>1283</v>
          </cell>
          <cell r="AJ250">
            <v>0</v>
          </cell>
          <cell r="AK250">
            <v>-150</v>
          </cell>
          <cell r="AL250">
            <v>16</v>
          </cell>
          <cell r="AM250">
            <v>1149</v>
          </cell>
          <cell r="AN250">
            <v>410</v>
          </cell>
          <cell r="AO250">
            <v>80</v>
          </cell>
          <cell r="AP250">
            <v>0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</row>
        <row r="251">
          <cell r="G251">
            <v>-107</v>
          </cell>
          <cell r="H251">
            <v>-143</v>
          </cell>
          <cell r="I251">
            <v>-216</v>
          </cell>
          <cell r="J251">
            <v>-4</v>
          </cell>
          <cell r="K251">
            <v>8</v>
          </cell>
          <cell r="L251">
            <v>-34</v>
          </cell>
          <cell r="M251">
            <v>-76</v>
          </cell>
          <cell r="N251">
            <v>-106</v>
          </cell>
          <cell r="O251">
            <v>14</v>
          </cell>
          <cell r="P251">
            <v>-43</v>
          </cell>
          <cell r="Q251">
            <v>-17</v>
          </cell>
          <cell r="R251">
            <v>-61</v>
          </cell>
          <cell r="S251">
            <v>-107</v>
          </cell>
          <cell r="T251">
            <v>-17</v>
          </cell>
          <cell r="U251">
            <v>-9</v>
          </cell>
          <cell r="V251">
            <v>-37</v>
          </cell>
          <cell r="W251">
            <v>-34</v>
          </cell>
          <cell r="X251">
            <v>-97</v>
          </cell>
          <cell r="Y251">
            <v>0</v>
          </cell>
          <cell r="Z251">
            <v>0</v>
          </cell>
          <cell r="AA251">
            <v>0</v>
          </cell>
          <cell r="AB251">
            <v>0</v>
          </cell>
          <cell r="AC251">
            <v>0</v>
          </cell>
          <cell r="AD251">
            <v>-45</v>
          </cell>
          <cell r="AE251">
            <v>-61</v>
          </cell>
          <cell r="AF251">
            <v>0</v>
          </cell>
          <cell r="AG251">
            <v>0</v>
          </cell>
          <cell r="AH251">
            <v>-106</v>
          </cell>
          <cell r="AI251">
            <v>-45</v>
          </cell>
          <cell r="AJ251">
            <v>-4</v>
          </cell>
          <cell r="AK251">
            <v>54</v>
          </cell>
          <cell r="AL251">
            <v>-20</v>
          </cell>
          <cell r="AM251">
            <v>-15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</row>
        <row r="252">
          <cell r="B252">
            <v>0</v>
          </cell>
          <cell r="C252">
            <v>50</v>
          </cell>
          <cell r="D252">
            <v>183</v>
          </cell>
          <cell r="E252">
            <v>303</v>
          </cell>
          <cell r="F252">
            <v>258</v>
          </cell>
          <cell r="G252">
            <v>142</v>
          </cell>
          <cell r="H252">
            <v>25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0</v>
          </cell>
          <cell r="AA252">
            <v>0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0</v>
          </cell>
          <cell r="AG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  <cell r="AS252">
            <v>0</v>
          </cell>
          <cell r="AT252">
            <v>0</v>
          </cell>
        </row>
        <row r="253">
          <cell r="B253">
            <v>0</v>
          </cell>
          <cell r="C253">
            <v>0</v>
          </cell>
          <cell r="D253">
            <v>0</v>
          </cell>
          <cell r="E253">
            <v>0</v>
          </cell>
          <cell r="F253">
            <v>0</v>
          </cell>
          <cell r="G253">
            <v>0</v>
          </cell>
          <cell r="H253">
            <v>0</v>
          </cell>
          <cell r="I253">
            <v>0</v>
          </cell>
          <cell r="T253">
            <v>52</v>
          </cell>
          <cell r="U253">
            <v>30</v>
          </cell>
          <cell r="V253">
            <v>27</v>
          </cell>
          <cell r="W253">
            <v>6</v>
          </cell>
          <cell r="X253">
            <v>115</v>
          </cell>
          <cell r="Y253">
            <v>217.25</v>
          </cell>
          <cell r="Z253">
            <v>217.25</v>
          </cell>
          <cell r="AA253">
            <v>217.25</v>
          </cell>
          <cell r="AB253">
            <v>217.25</v>
          </cell>
          <cell r="AC253">
            <v>869</v>
          </cell>
          <cell r="AF253">
            <v>260.7</v>
          </cell>
          <cell r="AG253">
            <v>260.7</v>
          </cell>
          <cell r="AH253">
            <v>521.4</v>
          </cell>
          <cell r="AI253">
            <v>84</v>
          </cell>
          <cell r="AJ253">
            <v>328</v>
          </cell>
          <cell r="AK253">
            <v>160</v>
          </cell>
          <cell r="AL253">
            <v>53</v>
          </cell>
          <cell r="AM253">
            <v>625</v>
          </cell>
          <cell r="AN253">
            <v>860</v>
          </cell>
          <cell r="AO253">
            <v>860</v>
          </cell>
          <cell r="AP253">
            <v>867.2</v>
          </cell>
          <cell r="AQ253">
            <v>891</v>
          </cell>
          <cell r="AR253">
            <v>494</v>
          </cell>
          <cell r="AS253">
            <v>287</v>
          </cell>
          <cell r="AT253">
            <v>584</v>
          </cell>
        </row>
        <row r="255">
          <cell r="B255">
            <v>-37</v>
          </cell>
          <cell r="C255">
            <v>-68</v>
          </cell>
          <cell r="D255">
            <v>-136</v>
          </cell>
          <cell r="E255">
            <v>-355</v>
          </cell>
          <cell r="F255">
            <v>-147</v>
          </cell>
          <cell r="G255">
            <v>-84</v>
          </cell>
          <cell r="H255">
            <v>-727</v>
          </cell>
          <cell r="I255">
            <v>-416.8</v>
          </cell>
          <cell r="J255">
            <v>-58</v>
          </cell>
          <cell r="K255">
            <v>-36</v>
          </cell>
          <cell r="L255">
            <v>-52</v>
          </cell>
          <cell r="M255">
            <v>-47</v>
          </cell>
          <cell r="N255">
            <v>-193</v>
          </cell>
          <cell r="O255">
            <v>-13</v>
          </cell>
          <cell r="P255">
            <v>-23</v>
          </cell>
          <cell r="Q255">
            <v>-43</v>
          </cell>
          <cell r="R255">
            <v>-52</v>
          </cell>
          <cell r="S255">
            <v>-131</v>
          </cell>
          <cell r="T255">
            <v>-10</v>
          </cell>
          <cell r="U255">
            <v>-321</v>
          </cell>
          <cell r="V255">
            <v>-104</v>
          </cell>
          <cell r="W255">
            <v>-93</v>
          </cell>
          <cell r="X255">
            <v>-528</v>
          </cell>
          <cell r="Y255">
            <v>-14.5</v>
          </cell>
          <cell r="Z255">
            <v>-276.5</v>
          </cell>
          <cell r="AA255">
            <v>-14.5</v>
          </cell>
          <cell r="AB255">
            <v>-14.5</v>
          </cell>
          <cell r="AC255">
            <v>-320</v>
          </cell>
          <cell r="AD255">
            <v>-62</v>
          </cell>
          <cell r="AE255">
            <v>-138</v>
          </cell>
          <cell r="AF255">
            <v>-115</v>
          </cell>
          <cell r="AG255">
            <v>-32</v>
          </cell>
          <cell r="AH255">
            <v>-347</v>
          </cell>
          <cell r="AI255">
            <v>-62</v>
          </cell>
          <cell r="AJ255">
            <v>-138</v>
          </cell>
          <cell r="AK255">
            <v>-115</v>
          </cell>
          <cell r="AL255">
            <v>-37</v>
          </cell>
          <cell r="AM255">
            <v>-493</v>
          </cell>
          <cell r="AN255">
            <v>-100</v>
          </cell>
          <cell r="AO255">
            <v>-100</v>
          </cell>
          <cell r="AP255">
            <v>-102.85359801488836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</row>
        <row r="257">
          <cell r="C257">
            <v>-68</v>
          </cell>
          <cell r="D257">
            <v>-134</v>
          </cell>
          <cell r="E257">
            <v>-222</v>
          </cell>
          <cell r="F257">
            <v>-147</v>
          </cell>
          <cell r="G257">
            <v>-84</v>
          </cell>
          <cell r="H257">
            <v>-262</v>
          </cell>
          <cell r="I257">
            <v>-252</v>
          </cell>
          <cell r="J257">
            <v>-58</v>
          </cell>
          <cell r="K257">
            <v>-21</v>
          </cell>
          <cell r="L257">
            <v>-52</v>
          </cell>
          <cell r="M257">
            <v>-47</v>
          </cell>
          <cell r="N257">
            <v>-178</v>
          </cell>
          <cell r="O257">
            <v>-13</v>
          </cell>
          <cell r="P257">
            <v>-23</v>
          </cell>
          <cell r="Q257">
            <v>-43</v>
          </cell>
          <cell r="R257">
            <v>-52</v>
          </cell>
          <cell r="S257">
            <v>-131</v>
          </cell>
          <cell r="T257">
            <v>-10</v>
          </cell>
          <cell r="U257">
            <v>-71</v>
          </cell>
          <cell r="V257">
            <v>-104</v>
          </cell>
          <cell r="W257">
            <v>-40</v>
          </cell>
          <cell r="X257">
            <v>-225</v>
          </cell>
          <cell r="Y257">
            <v>-14.5</v>
          </cell>
          <cell r="Z257">
            <v>-14.5</v>
          </cell>
          <cell r="AA257">
            <v>-14.5</v>
          </cell>
          <cell r="AB257">
            <v>-14.5</v>
          </cell>
          <cell r="AC257">
            <v>-58</v>
          </cell>
          <cell r="AD257">
            <v>-22</v>
          </cell>
          <cell r="AE257">
            <v>-138</v>
          </cell>
          <cell r="AF257">
            <v>-115</v>
          </cell>
          <cell r="AG257">
            <v>-32</v>
          </cell>
          <cell r="AH257">
            <v>-307</v>
          </cell>
          <cell r="AI257">
            <v>-22</v>
          </cell>
          <cell r="AJ257">
            <v>-138</v>
          </cell>
          <cell r="AK257">
            <v>-115</v>
          </cell>
          <cell r="AL257">
            <v>-37</v>
          </cell>
          <cell r="AM257">
            <v>-453</v>
          </cell>
          <cell r="AN257">
            <v>-100</v>
          </cell>
          <cell r="AO257">
            <v>-100</v>
          </cell>
          <cell r="AP257">
            <v>-102.85359801488836</v>
          </cell>
          <cell r="AQ257">
            <v>-109</v>
          </cell>
          <cell r="AR257">
            <v>-110</v>
          </cell>
          <cell r="AS257">
            <v>-111</v>
          </cell>
          <cell r="AT257">
            <v>-111</v>
          </cell>
        </row>
        <row r="258">
          <cell r="B258">
            <v>-37</v>
          </cell>
          <cell r="D258">
            <v>-2</v>
          </cell>
          <cell r="E258">
            <v>-133</v>
          </cell>
          <cell r="F258">
            <v>0</v>
          </cell>
          <cell r="G258">
            <v>0</v>
          </cell>
          <cell r="H258">
            <v>-465</v>
          </cell>
          <cell r="I258">
            <v>-164.8</v>
          </cell>
          <cell r="J258">
            <v>0</v>
          </cell>
          <cell r="K258">
            <v>-15</v>
          </cell>
          <cell r="L258">
            <v>0</v>
          </cell>
          <cell r="M258">
            <v>0</v>
          </cell>
          <cell r="N258">
            <v>-15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-250</v>
          </cell>
          <cell r="V258">
            <v>0</v>
          </cell>
          <cell r="W258">
            <v>-53</v>
          </cell>
          <cell r="X258">
            <v>-303</v>
          </cell>
          <cell r="Y258">
            <v>0</v>
          </cell>
          <cell r="Z258">
            <v>-262</v>
          </cell>
          <cell r="AA258">
            <v>0</v>
          </cell>
          <cell r="AB258">
            <v>0</v>
          </cell>
          <cell r="AC258">
            <v>-262</v>
          </cell>
          <cell r="AD258">
            <v>-40</v>
          </cell>
          <cell r="AE258">
            <v>0</v>
          </cell>
          <cell r="AF258">
            <v>0</v>
          </cell>
          <cell r="AG258">
            <v>0</v>
          </cell>
          <cell r="AH258">
            <v>-40</v>
          </cell>
          <cell r="AI258">
            <v>-40</v>
          </cell>
          <cell r="AJ258">
            <v>0</v>
          </cell>
          <cell r="AK258">
            <v>0</v>
          </cell>
          <cell r="AL258">
            <v>0</v>
          </cell>
          <cell r="AM258">
            <v>-40</v>
          </cell>
          <cell r="AN258">
            <v>0</v>
          </cell>
          <cell r="AO258">
            <v>0</v>
          </cell>
          <cell r="AP258">
            <v>0</v>
          </cell>
          <cell r="AQ258">
            <v>109</v>
          </cell>
          <cell r="AR258">
            <v>110</v>
          </cell>
          <cell r="AS258">
            <v>111</v>
          </cell>
          <cell r="AT258">
            <v>111</v>
          </cell>
        </row>
        <row r="260">
          <cell r="J260">
            <v>51</v>
          </cell>
          <cell r="K260">
            <v>94</v>
          </cell>
          <cell r="L260">
            <v>113</v>
          </cell>
          <cell r="M260">
            <v>251</v>
          </cell>
          <cell r="N260">
            <v>509</v>
          </cell>
          <cell r="O260">
            <v>170.67</v>
          </cell>
          <cell r="P260">
            <v>188</v>
          </cell>
          <cell r="Q260">
            <v>135</v>
          </cell>
          <cell r="R260">
            <v>297.20999999999998</v>
          </cell>
          <cell r="S260">
            <v>790.87999999999988</v>
          </cell>
          <cell r="T260">
            <v>195</v>
          </cell>
          <cell r="U260">
            <v>204</v>
          </cell>
          <cell r="V260">
            <v>2298</v>
          </cell>
          <cell r="W260">
            <v>343</v>
          </cell>
          <cell r="X260">
            <v>3040</v>
          </cell>
          <cell r="Y260">
            <v>-58.69</v>
          </cell>
          <cell r="Z260">
            <v>36.090000000000003</v>
          </cell>
          <cell r="AA260">
            <v>47.66</v>
          </cell>
          <cell r="AB260">
            <v>8.4499999999999886</v>
          </cell>
          <cell r="AC260">
            <v>33.509999999999877</v>
          </cell>
          <cell r="AD260">
            <v>108</v>
          </cell>
          <cell r="AE260">
            <v>165</v>
          </cell>
          <cell r="AF260">
            <v>125</v>
          </cell>
          <cell r="AG260">
            <v>218</v>
          </cell>
          <cell r="AH260">
            <v>616</v>
          </cell>
          <cell r="AI260">
            <v>250</v>
          </cell>
          <cell r="AJ260">
            <v>290</v>
          </cell>
          <cell r="AK260">
            <v>284</v>
          </cell>
          <cell r="AL260">
            <v>365</v>
          </cell>
          <cell r="AM260">
            <v>1189</v>
          </cell>
          <cell r="AN260">
            <v>1800</v>
          </cell>
          <cell r="AO260">
            <v>1800</v>
          </cell>
          <cell r="AP260">
            <v>1160.9085607940449</v>
          </cell>
          <cell r="AQ260">
            <v>1737.2714552238804</v>
          </cell>
          <cell r="AR260">
            <v>1938.4907752902154</v>
          </cell>
          <cell r="AS260">
            <v>2071.8570688225536</v>
          </cell>
          <cell r="AT260">
            <v>2071.8570688225536</v>
          </cell>
        </row>
        <row r="262">
          <cell r="B262">
            <v>473</v>
          </cell>
          <cell r="C262">
            <v>1530</v>
          </cell>
          <cell r="D262">
            <v>969</v>
          </cell>
          <cell r="E262">
            <v>1500</v>
          </cell>
          <cell r="F262">
            <v>2325</v>
          </cell>
          <cell r="G262">
            <v>3961</v>
          </cell>
          <cell r="H262">
            <v>5584</v>
          </cell>
          <cell r="I262">
            <v>1249.8</v>
          </cell>
          <cell r="J262">
            <v>324.63</v>
          </cell>
          <cell r="K262">
            <v>454.16999999999996</v>
          </cell>
          <cell r="L262">
            <v>161.93</v>
          </cell>
          <cell r="M262">
            <v>967.98</v>
          </cell>
          <cell r="N262">
            <v>1908.71</v>
          </cell>
          <cell r="O262">
            <v>461.68</v>
          </cell>
          <cell r="P262">
            <v>124.97</v>
          </cell>
          <cell r="Q262">
            <v>41.32</v>
          </cell>
          <cell r="R262">
            <v>505.98</v>
          </cell>
          <cell r="S262">
            <v>1133.95</v>
          </cell>
          <cell r="T262">
            <v>638.80999999999995</v>
          </cell>
          <cell r="U262">
            <v>1473.31</v>
          </cell>
          <cell r="V262">
            <v>3938.19</v>
          </cell>
          <cell r="W262">
            <v>48</v>
          </cell>
          <cell r="X262">
            <v>6098.31</v>
          </cell>
          <cell r="Y262">
            <v>1232.94</v>
          </cell>
          <cell r="Z262">
            <v>1969.45</v>
          </cell>
          <cell r="AA262">
            <v>509.75</v>
          </cell>
          <cell r="AB262">
            <v>1350.99</v>
          </cell>
          <cell r="AC262">
            <v>5063.13</v>
          </cell>
          <cell r="AD262">
            <v>1169</v>
          </cell>
          <cell r="AE262">
            <v>2098</v>
          </cell>
          <cell r="AF262">
            <v>905.3125</v>
          </cell>
          <cell r="AG262">
            <v>1395.3125</v>
          </cell>
          <cell r="AH262">
            <v>5567.625</v>
          </cell>
          <cell r="AI262">
            <v>1163.75</v>
          </cell>
          <cell r="AJ262">
            <v>2077.46</v>
          </cell>
          <cell r="AK262">
            <v>764.14</v>
          </cell>
          <cell r="AL262">
            <v>1946.1399999999999</v>
          </cell>
          <cell r="AM262">
            <v>5951.49</v>
          </cell>
          <cell r="AN262">
            <v>6779.18</v>
          </cell>
          <cell r="AO262">
            <v>8443.18</v>
          </cell>
          <cell r="AP262">
            <v>8475.76</v>
          </cell>
          <cell r="AQ262">
            <v>7797.7088000000003</v>
          </cell>
          <cell r="AR262">
            <v>8743.728063999999</v>
          </cell>
          <cell r="AS262">
            <v>7391.0733059200002</v>
          </cell>
          <cell r="AT262">
            <v>9388.8025750976012</v>
          </cell>
        </row>
        <row r="264">
          <cell r="B264">
            <v>541</v>
          </cell>
          <cell r="C264">
            <v>1591</v>
          </cell>
          <cell r="D264">
            <v>1044</v>
          </cell>
          <cell r="E264">
            <v>1340</v>
          </cell>
          <cell r="F264">
            <v>1496</v>
          </cell>
          <cell r="G264">
            <v>1351</v>
          </cell>
          <cell r="H264">
            <v>1625</v>
          </cell>
          <cell r="I264">
            <v>438.79999999999995</v>
          </cell>
          <cell r="J264">
            <v>65.63</v>
          </cell>
          <cell r="K264">
            <v>163.16999999999999</v>
          </cell>
          <cell r="L264">
            <v>78.930000000000007</v>
          </cell>
          <cell r="M264">
            <v>564.98</v>
          </cell>
          <cell r="N264">
            <v>872.71</v>
          </cell>
          <cell r="O264">
            <v>109.67999999999999</v>
          </cell>
          <cell r="P264">
            <v>34.97</v>
          </cell>
          <cell r="Q264">
            <v>46.32</v>
          </cell>
          <cell r="R264">
            <v>470.98</v>
          </cell>
          <cell r="S264">
            <v>661.95</v>
          </cell>
          <cell r="T264">
            <v>75.809999999999988</v>
          </cell>
          <cell r="U264">
            <v>369.31</v>
          </cell>
          <cell r="V264">
            <v>3832.19</v>
          </cell>
          <cell r="W264">
            <v>132</v>
          </cell>
          <cell r="X264">
            <v>4409.3100000000004</v>
          </cell>
          <cell r="Y264">
            <v>119</v>
          </cell>
          <cell r="Z264">
            <v>205</v>
          </cell>
          <cell r="AA264">
            <v>235</v>
          </cell>
          <cell r="AB264">
            <v>748</v>
          </cell>
          <cell r="AC264">
            <v>1307</v>
          </cell>
          <cell r="AD264">
            <v>103</v>
          </cell>
          <cell r="AE264">
            <v>236</v>
          </cell>
          <cell r="AF264">
            <v>743</v>
          </cell>
          <cell r="AG264">
            <v>418</v>
          </cell>
          <cell r="AH264">
            <v>1500</v>
          </cell>
          <cell r="AI264">
            <v>90.75</v>
          </cell>
          <cell r="AJ264">
            <v>229.45999999999998</v>
          </cell>
          <cell r="AK264">
            <v>690.14</v>
          </cell>
          <cell r="AL264">
            <v>513.14</v>
          </cell>
          <cell r="AM264">
            <v>1523.49</v>
          </cell>
          <cell r="AN264">
            <v>3544</v>
          </cell>
          <cell r="AO264">
            <v>5208</v>
          </cell>
          <cell r="AP264">
            <v>3935.96</v>
          </cell>
          <cell r="AQ264">
            <v>3719.7088000000003</v>
          </cell>
          <cell r="AR264">
            <v>4554.7280639999999</v>
          </cell>
          <cell r="AS264">
            <v>4389.0733059200002</v>
          </cell>
          <cell r="AT264">
            <v>4660.8025750976003</v>
          </cell>
        </row>
        <row r="265">
          <cell r="J265">
            <v>49.3</v>
          </cell>
          <cell r="K265">
            <v>41.87</v>
          </cell>
          <cell r="L265">
            <v>42.14</v>
          </cell>
          <cell r="M265">
            <v>561.29999999999995</v>
          </cell>
          <cell r="N265">
            <v>694.61</v>
          </cell>
          <cell r="O265">
            <v>36.160000000000004</v>
          </cell>
          <cell r="P265">
            <v>14.97</v>
          </cell>
          <cell r="Q265">
            <v>30.740000000000002</v>
          </cell>
          <cell r="R265">
            <v>455.01</v>
          </cell>
          <cell r="S265">
            <v>536.88</v>
          </cell>
          <cell r="T265">
            <v>64.17</v>
          </cell>
          <cell r="U265">
            <v>359.34000000000003</v>
          </cell>
          <cell r="V265">
            <v>3794.07</v>
          </cell>
          <cell r="W265">
            <v>102</v>
          </cell>
          <cell r="X265">
            <v>4319.58</v>
          </cell>
          <cell r="Y265">
            <v>74</v>
          </cell>
          <cell r="Z265">
            <v>150</v>
          </cell>
          <cell r="AA265">
            <v>180</v>
          </cell>
          <cell r="AB265">
            <v>687</v>
          </cell>
          <cell r="AC265">
            <v>1091</v>
          </cell>
          <cell r="AD265">
            <v>95</v>
          </cell>
          <cell r="AE265">
            <v>204</v>
          </cell>
          <cell r="AF265">
            <v>735</v>
          </cell>
          <cell r="AG265">
            <v>410</v>
          </cell>
          <cell r="AH265">
            <v>1444</v>
          </cell>
          <cell r="AI265">
            <v>83.11</v>
          </cell>
          <cell r="AJ265">
            <v>196.79999999999998</v>
          </cell>
          <cell r="AK265">
            <v>632</v>
          </cell>
          <cell r="AL265">
            <v>513</v>
          </cell>
          <cell r="AM265">
            <v>1424.91</v>
          </cell>
          <cell r="AN265">
            <v>3364</v>
          </cell>
          <cell r="AO265">
            <v>5028</v>
          </cell>
          <cell r="AP265">
            <v>3935.96</v>
          </cell>
          <cell r="AQ265">
            <v>3719.7088000000003</v>
          </cell>
          <cell r="AR265">
            <v>4554.7280639999999</v>
          </cell>
          <cell r="AS265">
            <v>4389.0733059200002</v>
          </cell>
          <cell r="AT265">
            <v>4660.8025750976003</v>
          </cell>
        </row>
        <row r="266">
          <cell r="J266">
            <v>16.329999999999998</v>
          </cell>
          <cell r="K266">
            <v>121.3</v>
          </cell>
          <cell r="L266">
            <v>36.79</v>
          </cell>
          <cell r="M266">
            <v>3.6799999999999997</v>
          </cell>
          <cell r="N266">
            <v>178.09999999999997</v>
          </cell>
          <cell r="O266">
            <v>73.52</v>
          </cell>
          <cell r="P266">
            <v>20</v>
          </cell>
          <cell r="Q266">
            <v>15.579999999999998</v>
          </cell>
          <cell r="R266">
            <v>15.97</v>
          </cell>
          <cell r="S266">
            <v>125.07</v>
          </cell>
          <cell r="T266">
            <v>11.64</v>
          </cell>
          <cell r="U266">
            <v>9.9700000000000006</v>
          </cell>
          <cell r="V266">
            <v>38.119999999999997</v>
          </cell>
          <cell r="W266">
            <v>30</v>
          </cell>
          <cell r="X266">
            <v>89.73</v>
          </cell>
          <cell r="Y266">
            <v>45</v>
          </cell>
          <cell r="Z266">
            <v>55</v>
          </cell>
          <cell r="AA266">
            <v>55</v>
          </cell>
          <cell r="AB266">
            <v>61</v>
          </cell>
          <cell r="AC266">
            <v>216</v>
          </cell>
          <cell r="AD266">
            <v>8</v>
          </cell>
          <cell r="AE266">
            <v>32</v>
          </cell>
          <cell r="AF266">
            <v>8</v>
          </cell>
          <cell r="AG266">
            <v>8</v>
          </cell>
          <cell r="AH266">
            <v>56</v>
          </cell>
          <cell r="AI266">
            <v>7.64</v>
          </cell>
          <cell r="AJ266">
            <v>32.659999999999997</v>
          </cell>
          <cell r="AK266">
            <v>58.14</v>
          </cell>
          <cell r="AL266">
            <v>0.14000000000000001</v>
          </cell>
          <cell r="AM266">
            <v>98.58</v>
          </cell>
          <cell r="AN266">
            <v>180</v>
          </cell>
          <cell r="AO266">
            <v>180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</row>
        <row r="268">
          <cell r="B268">
            <v>0</v>
          </cell>
          <cell r="C268">
            <v>0</v>
          </cell>
          <cell r="D268">
            <v>304</v>
          </cell>
          <cell r="E268">
            <v>737</v>
          </cell>
          <cell r="F268">
            <v>534</v>
          </cell>
          <cell r="G268">
            <v>602</v>
          </cell>
          <cell r="H268">
            <v>156</v>
          </cell>
          <cell r="I268">
            <v>168</v>
          </cell>
          <cell r="J268">
            <v>40.1</v>
          </cell>
          <cell r="K268">
            <v>27.64</v>
          </cell>
          <cell r="L268">
            <v>18.27</v>
          </cell>
          <cell r="M268">
            <v>180.83</v>
          </cell>
          <cell r="N268">
            <v>266.84000000000003</v>
          </cell>
          <cell r="O268">
            <v>55.28</v>
          </cell>
          <cell r="P268">
            <v>4</v>
          </cell>
          <cell r="Q268">
            <v>22</v>
          </cell>
          <cell r="R268">
            <v>22</v>
          </cell>
          <cell r="S268">
            <v>103.28</v>
          </cell>
          <cell r="T268">
            <v>18.05</v>
          </cell>
          <cell r="U268">
            <v>42.92</v>
          </cell>
          <cell r="V268">
            <v>84.12</v>
          </cell>
          <cell r="W268">
            <v>93</v>
          </cell>
          <cell r="X268">
            <v>238.09</v>
          </cell>
          <cell r="Y268">
            <v>16</v>
          </cell>
          <cell r="Z268">
            <v>92</v>
          </cell>
          <cell r="AA268">
            <v>122</v>
          </cell>
          <cell r="AB268">
            <v>129</v>
          </cell>
          <cell r="AC268">
            <v>359</v>
          </cell>
          <cell r="AD268">
            <v>51</v>
          </cell>
          <cell r="AE268">
            <v>147</v>
          </cell>
          <cell r="AF268">
            <v>60</v>
          </cell>
          <cell r="AG268">
            <v>219</v>
          </cell>
          <cell r="AH268">
            <v>477</v>
          </cell>
          <cell r="AI268">
            <v>50.84</v>
          </cell>
          <cell r="AJ268">
            <v>176.23</v>
          </cell>
          <cell r="AK268">
            <v>154</v>
          </cell>
          <cell r="AL268">
            <v>397</v>
          </cell>
          <cell r="AM268">
            <v>778.07</v>
          </cell>
          <cell r="AN268">
            <v>528</v>
          </cell>
          <cell r="AO268">
            <v>528</v>
          </cell>
          <cell r="AP268">
            <v>348</v>
          </cell>
          <cell r="AQ268">
            <v>365.40000000000003</v>
          </cell>
          <cell r="AR268">
            <v>383.67000000000007</v>
          </cell>
          <cell r="AS268">
            <v>402.85350000000011</v>
          </cell>
          <cell r="AT268">
            <v>422.99617500000011</v>
          </cell>
        </row>
        <row r="269">
          <cell r="B269">
            <v>23.928999999999998</v>
          </cell>
          <cell r="C269">
            <v>40.534999999999997</v>
          </cell>
          <cell r="D269">
            <v>161.804</v>
          </cell>
          <cell r="E269">
            <v>965.29</v>
          </cell>
          <cell r="F269">
            <v>483.40800000000002</v>
          </cell>
          <cell r="J269">
            <v>36.1</v>
          </cell>
          <cell r="K269">
            <v>26.43</v>
          </cell>
          <cell r="L269">
            <v>18.27</v>
          </cell>
          <cell r="M269">
            <v>180.83</v>
          </cell>
          <cell r="N269">
            <v>261.63</v>
          </cell>
          <cell r="O269">
            <v>10.34</v>
          </cell>
          <cell r="P269">
            <v>4</v>
          </cell>
          <cell r="Q269">
            <v>10.74</v>
          </cell>
          <cell r="R269">
            <v>18.5</v>
          </cell>
          <cell r="S269">
            <v>43.58</v>
          </cell>
          <cell r="T269">
            <v>12</v>
          </cell>
          <cell r="U269">
            <v>39.61</v>
          </cell>
          <cell r="V269">
            <v>47.05</v>
          </cell>
          <cell r="W269">
            <v>63</v>
          </cell>
          <cell r="X269">
            <v>161.66</v>
          </cell>
          <cell r="Y269">
            <v>16</v>
          </cell>
          <cell r="Z269">
            <v>92</v>
          </cell>
          <cell r="AA269">
            <v>122</v>
          </cell>
          <cell r="AB269">
            <v>129</v>
          </cell>
          <cell r="AC269">
            <v>359</v>
          </cell>
          <cell r="AD269">
            <v>43</v>
          </cell>
          <cell r="AE269">
            <v>118</v>
          </cell>
          <cell r="AF269">
            <v>52</v>
          </cell>
          <cell r="AG269">
            <v>211</v>
          </cell>
          <cell r="AH269">
            <v>424</v>
          </cell>
          <cell r="AI269">
            <v>43.34</v>
          </cell>
          <cell r="AJ269">
            <v>146.22999999999999</v>
          </cell>
          <cell r="AK269">
            <v>96</v>
          </cell>
          <cell r="AL269">
            <v>397</v>
          </cell>
          <cell r="AM269">
            <v>682.57</v>
          </cell>
          <cell r="AN269">
            <v>348</v>
          </cell>
          <cell r="AO269">
            <v>348</v>
          </cell>
          <cell r="AP269">
            <v>348</v>
          </cell>
          <cell r="AQ269">
            <v>365.40000000000003</v>
          </cell>
          <cell r="AR269">
            <v>383.67000000000007</v>
          </cell>
          <cell r="AS269">
            <v>402.85350000000011</v>
          </cell>
          <cell r="AT269">
            <v>422.99617500000011</v>
          </cell>
        </row>
        <row r="270">
          <cell r="B270">
            <v>47.41</v>
          </cell>
          <cell r="C270">
            <v>137.55000000000001</v>
          </cell>
          <cell r="D270">
            <v>111.443</v>
          </cell>
          <cell r="E270">
            <v>69.510999999999996</v>
          </cell>
          <cell r="F270">
            <v>57.81</v>
          </cell>
          <cell r="J270">
            <v>4</v>
          </cell>
          <cell r="K270">
            <v>1.21</v>
          </cell>
          <cell r="L270">
            <v>0</v>
          </cell>
          <cell r="M270">
            <v>0</v>
          </cell>
          <cell r="N270">
            <v>5.21</v>
          </cell>
          <cell r="O270">
            <v>44.94</v>
          </cell>
          <cell r="P270">
            <v>0</v>
          </cell>
          <cell r="Q270">
            <v>11.26</v>
          </cell>
          <cell r="R270">
            <v>3.5</v>
          </cell>
          <cell r="S270">
            <v>59.699999999999996</v>
          </cell>
          <cell r="T270">
            <v>6.05</v>
          </cell>
          <cell r="U270">
            <v>3.31</v>
          </cell>
          <cell r="V270">
            <v>37.07</v>
          </cell>
          <cell r="W270">
            <v>30</v>
          </cell>
          <cell r="X270">
            <v>76.430000000000007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8</v>
          </cell>
          <cell r="AE270">
            <v>29</v>
          </cell>
          <cell r="AF270">
            <v>8</v>
          </cell>
          <cell r="AG270">
            <v>8</v>
          </cell>
          <cell r="AH270">
            <v>53</v>
          </cell>
          <cell r="AI270">
            <v>7.5</v>
          </cell>
          <cell r="AJ270">
            <v>30</v>
          </cell>
          <cell r="AK270">
            <v>58</v>
          </cell>
          <cell r="AL270">
            <v>0</v>
          </cell>
          <cell r="AM270">
            <v>95.5</v>
          </cell>
          <cell r="AN270">
            <v>180</v>
          </cell>
          <cell r="AO270">
            <v>180</v>
          </cell>
          <cell r="AP270">
            <v>0</v>
          </cell>
          <cell r="AQ270">
            <v>0</v>
          </cell>
          <cell r="AR270">
            <v>0</v>
          </cell>
          <cell r="AS270">
            <v>0</v>
          </cell>
          <cell r="AT270">
            <v>0</v>
          </cell>
        </row>
        <row r="271">
          <cell r="D271">
            <v>115</v>
          </cell>
          <cell r="E271">
            <v>526</v>
          </cell>
          <cell r="F271">
            <v>328</v>
          </cell>
        </row>
        <row r="272">
          <cell r="D272">
            <v>150</v>
          </cell>
          <cell r="E272">
            <v>205</v>
          </cell>
          <cell r="F272">
            <v>203</v>
          </cell>
        </row>
        <row r="273">
          <cell r="D273">
            <v>39</v>
          </cell>
          <cell r="E273">
            <v>6</v>
          </cell>
          <cell r="F273">
            <v>3</v>
          </cell>
        </row>
        <row r="274">
          <cell r="B274">
            <v>0</v>
          </cell>
          <cell r="C274">
            <v>0</v>
          </cell>
          <cell r="D274">
            <v>147</v>
          </cell>
          <cell r="E274">
            <v>292</v>
          </cell>
          <cell r="F274">
            <v>438</v>
          </cell>
          <cell r="G274">
            <v>275</v>
          </cell>
          <cell r="H274">
            <v>152</v>
          </cell>
          <cell r="I274">
            <v>185.9</v>
          </cell>
          <cell r="J274">
            <v>20.83</v>
          </cell>
          <cell r="K274">
            <v>130.69</v>
          </cell>
          <cell r="L274">
            <v>53.760000000000005</v>
          </cell>
          <cell r="M274">
            <v>30.900000000000002</v>
          </cell>
          <cell r="N274">
            <v>236.17999999999998</v>
          </cell>
          <cell r="O274">
            <v>52.269999999999996</v>
          </cell>
          <cell r="P274">
            <v>21</v>
          </cell>
          <cell r="Q274">
            <v>20</v>
          </cell>
          <cell r="R274">
            <v>5.9</v>
          </cell>
          <cell r="S274">
            <v>99.17</v>
          </cell>
          <cell r="T274">
            <v>10.99</v>
          </cell>
          <cell r="U274">
            <v>8.73</v>
          </cell>
          <cell r="V274">
            <v>6.88</v>
          </cell>
          <cell r="W274">
            <v>6</v>
          </cell>
          <cell r="X274">
            <v>32.6</v>
          </cell>
          <cell r="Y274">
            <v>45</v>
          </cell>
          <cell r="Z274">
            <v>55</v>
          </cell>
          <cell r="AA274">
            <v>55</v>
          </cell>
          <cell r="AB274">
            <v>61</v>
          </cell>
          <cell r="AC274">
            <v>216</v>
          </cell>
          <cell r="AD274">
            <v>23</v>
          </cell>
          <cell r="AE274">
            <v>26</v>
          </cell>
          <cell r="AF274">
            <v>83</v>
          </cell>
          <cell r="AG274">
            <v>80</v>
          </cell>
          <cell r="AH274">
            <v>212</v>
          </cell>
          <cell r="AI274">
            <v>23.14</v>
          </cell>
          <cell r="AJ274">
            <v>27.07</v>
          </cell>
          <cell r="AK274">
            <v>0.14000000000000001</v>
          </cell>
          <cell r="AL274">
            <v>8.14</v>
          </cell>
          <cell r="AM274">
            <v>58.49</v>
          </cell>
          <cell r="AN274">
            <v>353</v>
          </cell>
          <cell r="AO274">
            <v>353</v>
          </cell>
          <cell r="AP274">
            <v>363.59000000000003</v>
          </cell>
          <cell r="AQ274">
            <v>374.49770000000007</v>
          </cell>
          <cell r="AR274">
            <v>385.73263100000008</v>
          </cell>
          <cell r="AS274">
            <v>397.30460993000008</v>
          </cell>
          <cell r="AT274">
            <v>409.2237482279001</v>
          </cell>
        </row>
        <row r="275">
          <cell r="B275">
            <v>6.0780000000000003</v>
          </cell>
          <cell r="C275">
            <v>0</v>
          </cell>
          <cell r="D275">
            <v>14.896000000000001</v>
          </cell>
          <cell r="E275">
            <v>17.559000000000001</v>
          </cell>
          <cell r="F275">
            <v>293.09199999999998</v>
          </cell>
          <cell r="J275">
            <v>13.2</v>
          </cell>
          <cell r="K275">
            <v>15.44</v>
          </cell>
          <cell r="L275">
            <v>23.87</v>
          </cell>
          <cell r="M275">
            <v>29.76</v>
          </cell>
          <cell r="N275">
            <v>82.27000000000001</v>
          </cell>
          <cell r="O275">
            <v>25</v>
          </cell>
          <cell r="P275">
            <v>1</v>
          </cell>
          <cell r="Q275">
            <v>20</v>
          </cell>
          <cell r="R275">
            <v>4.3600000000000003</v>
          </cell>
          <cell r="S275">
            <v>50.36</v>
          </cell>
          <cell r="T275">
            <v>5.4</v>
          </cell>
          <cell r="U275">
            <v>4.7300000000000004</v>
          </cell>
          <cell r="V275">
            <v>5.83</v>
          </cell>
          <cell r="W275">
            <v>6</v>
          </cell>
          <cell r="X275">
            <v>21.96</v>
          </cell>
          <cell r="Y275">
            <v>0</v>
          </cell>
          <cell r="Z275">
            <v>0</v>
          </cell>
          <cell r="AA275">
            <v>0</v>
          </cell>
          <cell r="AB275">
            <v>0</v>
          </cell>
          <cell r="AC275">
            <v>0</v>
          </cell>
          <cell r="AD275">
            <v>23</v>
          </cell>
          <cell r="AE275">
            <v>26</v>
          </cell>
          <cell r="AF275">
            <v>83</v>
          </cell>
          <cell r="AG275">
            <v>80</v>
          </cell>
          <cell r="AH275">
            <v>212</v>
          </cell>
          <cell r="AI275">
            <v>23</v>
          </cell>
          <cell r="AJ275">
            <v>27</v>
          </cell>
          <cell r="AK275">
            <v>0</v>
          </cell>
          <cell r="AL275">
            <v>8</v>
          </cell>
          <cell r="AM275">
            <v>58</v>
          </cell>
          <cell r="AN275">
            <v>353</v>
          </cell>
          <cell r="AO275">
            <v>353</v>
          </cell>
          <cell r="AP275">
            <v>363.59000000000003</v>
          </cell>
          <cell r="AQ275">
            <v>374.49770000000007</v>
          </cell>
          <cell r="AR275">
            <v>385.73263100000008</v>
          </cell>
          <cell r="AS275">
            <v>397.30460993000008</v>
          </cell>
          <cell r="AT275">
            <v>409.2237482279001</v>
          </cell>
        </row>
        <row r="276">
          <cell r="B276">
            <v>62.753999999999998</v>
          </cell>
          <cell r="C276">
            <v>3.8490000000000002</v>
          </cell>
          <cell r="D276">
            <v>113.2</v>
          </cell>
          <cell r="E276">
            <v>59.691000000000003</v>
          </cell>
          <cell r="F276">
            <v>76.471000000000004</v>
          </cell>
          <cell r="J276">
            <v>7.63</v>
          </cell>
          <cell r="K276">
            <v>115.25</v>
          </cell>
          <cell r="L276">
            <v>29.89</v>
          </cell>
          <cell r="M276">
            <v>1.1399999999999999</v>
          </cell>
          <cell r="N276">
            <v>153.90999999999997</v>
          </cell>
          <cell r="O276">
            <v>27.27</v>
          </cell>
          <cell r="P276">
            <v>20</v>
          </cell>
          <cell r="Q276">
            <v>0</v>
          </cell>
          <cell r="R276">
            <v>1.54</v>
          </cell>
          <cell r="S276">
            <v>48.809999999999995</v>
          </cell>
          <cell r="T276">
            <v>5.59</v>
          </cell>
          <cell r="U276">
            <v>4</v>
          </cell>
          <cell r="V276">
            <v>1.05</v>
          </cell>
          <cell r="W276">
            <v>0</v>
          </cell>
          <cell r="X276">
            <v>10.64</v>
          </cell>
          <cell r="Y276">
            <v>45</v>
          </cell>
          <cell r="Z276">
            <v>55</v>
          </cell>
          <cell r="AA276">
            <v>55</v>
          </cell>
          <cell r="AB276">
            <v>61</v>
          </cell>
          <cell r="AC276">
            <v>216</v>
          </cell>
          <cell r="AD276">
            <v>0</v>
          </cell>
          <cell r="AE276">
            <v>0</v>
          </cell>
          <cell r="AF276">
            <v>0</v>
          </cell>
          <cell r="AG276">
            <v>0</v>
          </cell>
          <cell r="AH276">
            <v>0</v>
          </cell>
          <cell r="AI276">
            <v>0.14000000000000001</v>
          </cell>
          <cell r="AJ276">
            <v>7.0000000000000007E-2</v>
          </cell>
          <cell r="AK276">
            <v>0.14000000000000001</v>
          </cell>
          <cell r="AL276">
            <v>0.14000000000000001</v>
          </cell>
          <cell r="AM276">
            <v>0.49</v>
          </cell>
          <cell r="AN276">
            <v>0</v>
          </cell>
          <cell r="AO276">
            <v>0</v>
          </cell>
          <cell r="AP276">
            <v>0</v>
          </cell>
          <cell r="AQ276">
            <v>0</v>
          </cell>
          <cell r="AR276">
            <v>0</v>
          </cell>
          <cell r="AS276">
            <v>0</v>
          </cell>
          <cell r="AT276">
            <v>0</v>
          </cell>
        </row>
        <row r="277">
          <cell r="B277">
            <v>0</v>
          </cell>
          <cell r="C277">
            <v>0</v>
          </cell>
          <cell r="D277">
            <v>312</v>
          </cell>
          <cell r="E277">
            <v>177</v>
          </cell>
          <cell r="F277">
            <v>131</v>
          </cell>
          <cell r="G277">
            <v>253</v>
          </cell>
          <cell r="H277">
            <v>218</v>
          </cell>
          <cell r="I277">
            <v>22.2</v>
          </cell>
          <cell r="J277">
            <v>3.57</v>
          </cell>
          <cell r="K277">
            <v>4.84</v>
          </cell>
          <cell r="L277">
            <v>6.9</v>
          </cell>
          <cell r="M277">
            <v>7.45</v>
          </cell>
          <cell r="N277">
            <v>22.76</v>
          </cell>
          <cell r="O277">
            <v>0.99</v>
          </cell>
          <cell r="P277">
            <v>0</v>
          </cell>
          <cell r="Q277">
            <v>0.28999999999999998</v>
          </cell>
          <cell r="R277">
            <v>3.03</v>
          </cell>
          <cell r="S277">
            <v>4.3099999999999996</v>
          </cell>
          <cell r="T277">
            <v>45</v>
          </cell>
          <cell r="U277">
            <v>2.66</v>
          </cell>
          <cell r="V277">
            <v>0</v>
          </cell>
          <cell r="W277">
            <v>3</v>
          </cell>
          <cell r="X277">
            <v>50.66</v>
          </cell>
          <cell r="Y277">
            <v>58</v>
          </cell>
          <cell r="Z277">
            <v>58</v>
          </cell>
          <cell r="AA277">
            <v>58</v>
          </cell>
          <cell r="AB277">
            <v>58</v>
          </cell>
          <cell r="AC277">
            <v>232</v>
          </cell>
          <cell r="AD277">
            <v>17</v>
          </cell>
          <cell r="AE277">
            <v>26</v>
          </cell>
          <cell r="AF277">
            <v>59</v>
          </cell>
          <cell r="AG277">
            <v>59</v>
          </cell>
          <cell r="AH277">
            <v>161</v>
          </cell>
          <cell r="AI277">
            <v>16.77</v>
          </cell>
          <cell r="AJ277">
            <v>26.16</v>
          </cell>
          <cell r="AK277">
            <v>48</v>
          </cell>
          <cell r="AL277">
            <v>0</v>
          </cell>
          <cell r="AM277">
            <v>90.93</v>
          </cell>
          <cell r="AN277">
            <v>79</v>
          </cell>
          <cell r="AO277">
            <v>79</v>
          </cell>
          <cell r="AP277">
            <v>81.37</v>
          </cell>
          <cell r="AQ277">
            <v>83.81110000000001</v>
          </cell>
          <cell r="AR277">
            <v>86.325433000000018</v>
          </cell>
          <cell r="AS277">
            <v>88.915195990000015</v>
          </cell>
          <cell r="AT277">
            <v>91.582651869700015</v>
          </cell>
        </row>
        <row r="278">
          <cell r="B278">
            <v>45.832000000000001</v>
          </cell>
          <cell r="C278">
            <v>826.03099999999995</v>
          </cell>
          <cell r="D278">
            <v>182.79499999999999</v>
          </cell>
          <cell r="E278">
            <v>283.32400000000001</v>
          </cell>
          <cell r="J278">
            <v>0</v>
          </cell>
          <cell r="K278">
            <v>0</v>
          </cell>
          <cell r="L278">
            <v>0</v>
          </cell>
          <cell r="M278">
            <v>4.91</v>
          </cell>
          <cell r="N278">
            <v>4.91</v>
          </cell>
          <cell r="O278">
            <v>0.82</v>
          </cell>
          <cell r="P278">
            <v>0</v>
          </cell>
          <cell r="Q278">
            <v>0</v>
          </cell>
          <cell r="R278">
            <v>0</v>
          </cell>
          <cell r="S278">
            <v>0.82</v>
          </cell>
          <cell r="T278">
            <v>45</v>
          </cell>
          <cell r="U278">
            <v>0</v>
          </cell>
          <cell r="V278">
            <v>0</v>
          </cell>
          <cell r="W278">
            <v>3</v>
          </cell>
          <cell r="X278">
            <v>48</v>
          </cell>
          <cell r="Y278">
            <v>58</v>
          </cell>
          <cell r="Z278">
            <v>58</v>
          </cell>
          <cell r="AA278">
            <v>58</v>
          </cell>
          <cell r="AB278">
            <v>58</v>
          </cell>
          <cell r="AC278">
            <v>232</v>
          </cell>
          <cell r="AD278">
            <v>17</v>
          </cell>
          <cell r="AE278">
            <v>23</v>
          </cell>
          <cell r="AF278">
            <v>59</v>
          </cell>
          <cell r="AG278">
            <v>59</v>
          </cell>
          <cell r="AH278">
            <v>158</v>
          </cell>
          <cell r="AI278">
            <v>16.77</v>
          </cell>
          <cell r="AJ278">
            <v>23.57</v>
          </cell>
          <cell r="AK278">
            <v>48</v>
          </cell>
          <cell r="AL278">
            <v>0</v>
          </cell>
          <cell r="AM278">
            <v>88.34</v>
          </cell>
          <cell r="AN278">
            <v>79</v>
          </cell>
          <cell r="AO278">
            <v>79</v>
          </cell>
          <cell r="AP278">
            <v>81.37</v>
          </cell>
          <cell r="AQ278">
            <v>83.81110000000001</v>
          </cell>
          <cell r="AR278">
            <v>86.325433000000018</v>
          </cell>
          <cell r="AS278">
            <v>88.915195990000015</v>
          </cell>
          <cell r="AT278">
            <v>91.582651869700015</v>
          </cell>
        </row>
        <row r="279">
          <cell r="B279">
            <v>9.8680000000000003</v>
          </cell>
          <cell r="C279">
            <v>123.236</v>
          </cell>
          <cell r="D279">
            <v>27.771000000000001</v>
          </cell>
          <cell r="E279">
            <v>5.9720000000000004</v>
          </cell>
          <cell r="J279">
            <v>3.57</v>
          </cell>
          <cell r="K279">
            <v>4.84</v>
          </cell>
          <cell r="L279">
            <v>6.9</v>
          </cell>
          <cell r="M279">
            <v>2.54</v>
          </cell>
          <cell r="N279">
            <v>17.850000000000001</v>
          </cell>
          <cell r="O279">
            <v>0.17</v>
          </cell>
          <cell r="P279">
            <v>0</v>
          </cell>
          <cell r="Q279">
            <v>0.28999999999999998</v>
          </cell>
          <cell r="R279">
            <v>3.03</v>
          </cell>
          <cell r="S279">
            <v>3.4899999999999998</v>
          </cell>
          <cell r="T279">
            <v>0</v>
          </cell>
          <cell r="U279">
            <v>2.66</v>
          </cell>
          <cell r="V279">
            <v>0</v>
          </cell>
          <cell r="W279">
            <v>0</v>
          </cell>
          <cell r="X279">
            <v>2.66</v>
          </cell>
          <cell r="Y279">
            <v>0</v>
          </cell>
          <cell r="Z279">
            <v>0</v>
          </cell>
          <cell r="AA279">
            <v>0</v>
          </cell>
          <cell r="AB279">
            <v>0</v>
          </cell>
          <cell r="AC279">
            <v>0</v>
          </cell>
          <cell r="AD279">
            <v>0</v>
          </cell>
          <cell r="AE279">
            <v>3</v>
          </cell>
          <cell r="AF279">
            <v>0</v>
          </cell>
          <cell r="AG279">
            <v>0</v>
          </cell>
          <cell r="AH279">
            <v>3</v>
          </cell>
          <cell r="AI279">
            <v>0</v>
          </cell>
          <cell r="AJ279">
            <v>2.59</v>
          </cell>
          <cell r="AK279">
            <v>0</v>
          </cell>
          <cell r="AL279">
            <v>0</v>
          </cell>
          <cell r="AM279">
            <v>2.59</v>
          </cell>
          <cell r="AN279">
            <v>0</v>
          </cell>
          <cell r="AO279">
            <v>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</row>
        <row r="280">
          <cell r="B280">
            <v>0</v>
          </cell>
          <cell r="C280">
            <v>0</v>
          </cell>
          <cell r="D280">
            <v>281</v>
          </cell>
          <cell r="E280">
            <v>134</v>
          </cell>
          <cell r="F280">
            <v>127</v>
          </cell>
          <cell r="G280">
            <v>103</v>
          </cell>
          <cell r="H280">
            <v>64</v>
          </cell>
          <cell r="I280">
            <v>62.7</v>
          </cell>
          <cell r="J280">
            <v>1.1299999999999999</v>
          </cell>
          <cell r="K280">
            <v>0</v>
          </cell>
          <cell r="L280">
            <v>0</v>
          </cell>
          <cell r="M280">
            <v>0</v>
          </cell>
          <cell r="N280">
            <v>1.1299999999999999</v>
          </cell>
          <cell r="O280">
            <v>1.1399999999999999</v>
          </cell>
          <cell r="P280">
            <v>9.9700000000000006</v>
          </cell>
          <cell r="Q280">
            <v>4.03</v>
          </cell>
          <cell r="R280">
            <v>25.049999999999997</v>
          </cell>
          <cell r="S280">
            <v>40.19</v>
          </cell>
          <cell r="T280">
            <v>1.77</v>
          </cell>
          <cell r="U280">
            <v>0</v>
          </cell>
          <cell r="V280">
            <v>0.19</v>
          </cell>
          <cell r="W280">
            <v>30</v>
          </cell>
          <cell r="X280">
            <v>31.96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12</v>
          </cell>
          <cell r="AE280">
            <v>37</v>
          </cell>
          <cell r="AF280">
            <v>41</v>
          </cell>
          <cell r="AG280">
            <v>60</v>
          </cell>
          <cell r="AH280">
            <v>150</v>
          </cell>
          <cell r="AI280">
            <v>0</v>
          </cell>
          <cell r="AJ280">
            <v>0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0</v>
          </cell>
          <cell r="AR280">
            <v>0</v>
          </cell>
          <cell r="AS280">
            <v>0</v>
          </cell>
          <cell r="AT280">
            <v>0</v>
          </cell>
        </row>
        <row r="281">
          <cell r="B281">
            <v>2.2669999999999999</v>
          </cell>
          <cell r="C281">
            <v>5.6029999999999998</v>
          </cell>
          <cell r="D281">
            <v>31.684000000000001</v>
          </cell>
          <cell r="E281">
            <v>16.132999999999999</v>
          </cell>
          <cell r="F281">
            <v>5.1539999999999999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9.9700000000000006</v>
          </cell>
          <cell r="Q281">
            <v>0</v>
          </cell>
          <cell r="R281">
            <v>17.149999999999999</v>
          </cell>
          <cell r="S281">
            <v>27.119999999999997</v>
          </cell>
          <cell r="T281">
            <v>1.77</v>
          </cell>
          <cell r="U281">
            <v>0</v>
          </cell>
          <cell r="V281">
            <v>0.19</v>
          </cell>
          <cell r="W281">
            <v>30</v>
          </cell>
          <cell r="X281">
            <v>31.96</v>
          </cell>
          <cell r="Y281">
            <v>0</v>
          </cell>
          <cell r="Z281">
            <v>0</v>
          </cell>
          <cell r="AA281">
            <v>0</v>
          </cell>
          <cell r="AB281">
            <v>0</v>
          </cell>
          <cell r="AC281">
            <v>0</v>
          </cell>
          <cell r="AD281">
            <v>12</v>
          </cell>
          <cell r="AE281">
            <v>37</v>
          </cell>
          <cell r="AF281">
            <v>41</v>
          </cell>
          <cell r="AG281">
            <v>60</v>
          </cell>
          <cell r="AH281">
            <v>150</v>
          </cell>
          <cell r="AI281">
            <v>0</v>
          </cell>
          <cell r="AJ281">
            <v>0</v>
          </cell>
          <cell r="AK281">
            <v>0</v>
          </cell>
          <cell r="AL281">
            <v>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0</v>
          </cell>
          <cell r="AR281">
            <v>0</v>
          </cell>
          <cell r="AS281">
            <v>0</v>
          </cell>
          <cell r="AT281">
            <v>0</v>
          </cell>
        </row>
        <row r="282">
          <cell r="B282">
            <v>30</v>
          </cell>
          <cell r="C282">
            <v>61.04</v>
          </cell>
          <cell r="D282">
            <v>108.831</v>
          </cell>
          <cell r="E282">
            <v>10.16</v>
          </cell>
          <cell r="F282">
            <v>46.225000000000001</v>
          </cell>
          <cell r="J282">
            <v>1.1299999999999999</v>
          </cell>
          <cell r="K282">
            <v>0</v>
          </cell>
          <cell r="L282">
            <v>0</v>
          </cell>
          <cell r="M282">
            <v>0</v>
          </cell>
          <cell r="N282">
            <v>1.1299999999999999</v>
          </cell>
          <cell r="O282">
            <v>1.1399999999999999</v>
          </cell>
          <cell r="P282">
            <v>0</v>
          </cell>
          <cell r="Q282">
            <v>4.03</v>
          </cell>
          <cell r="R282">
            <v>7.9</v>
          </cell>
          <cell r="S282">
            <v>13.07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0</v>
          </cell>
          <cell r="AA282">
            <v>0</v>
          </cell>
          <cell r="AB282">
            <v>0</v>
          </cell>
          <cell r="AC282">
            <v>0</v>
          </cell>
          <cell r="AD282">
            <v>0</v>
          </cell>
          <cell r="AE282">
            <v>0</v>
          </cell>
          <cell r="AF282">
            <v>0</v>
          </cell>
          <cell r="AG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  <cell r="AS282">
            <v>0</v>
          </cell>
          <cell r="AT282">
            <v>0</v>
          </cell>
        </row>
        <row r="283">
          <cell r="E283">
            <v>0</v>
          </cell>
          <cell r="F283">
            <v>118</v>
          </cell>
          <cell r="G283">
            <v>118</v>
          </cell>
        </row>
        <row r="284">
          <cell r="B284">
            <v>0</v>
          </cell>
          <cell r="C284">
            <v>357.06</v>
          </cell>
          <cell r="D284">
            <v>262.72000000000003</v>
          </cell>
          <cell r="E284">
            <v>598.98099999999999</v>
          </cell>
        </row>
        <row r="286">
          <cell r="F286">
            <v>148</v>
          </cell>
          <cell r="H286">
            <v>1035</v>
          </cell>
          <cell r="J286">
            <v>0</v>
          </cell>
          <cell r="K286">
            <v>0</v>
          </cell>
          <cell r="L286">
            <v>0</v>
          </cell>
          <cell r="M286">
            <v>345.8</v>
          </cell>
          <cell r="N286">
            <v>345.8</v>
          </cell>
          <cell r="O286">
            <v>0</v>
          </cell>
          <cell r="P286">
            <v>0</v>
          </cell>
          <cell r="Q286">
            <v>0</v>
          </cell>
          <cell r="R286">
            <v>415</v>
          </cell>
          <cell r="S286">
            <v>415</v>
          </cell>
          <cell r="T286">
            <v>0</v>
          </cell>
          <cell r="U286">
            <v>315</v>
          </cell>
          <cell r="V286">
            <v>3741</v>
          </cell>
          <cell r="W286">
            <v>0</v>
          </cell>
          <cell r="X286">
            <v>4056</v>
          </cell>
          <cell r="Y286">
            <v>0</v>
          </cell>
          <cell r="Z286">
            <v>0</v>
          </cell>
          <cell r="AA286">
            <v>0</v>
          </cell>
          <cell r="AB286">
            <v>500</v>
          </cell>
          <cell r="AC286">
            <v>500</v>
          </cell>
          <cell r="AD286">
            <v>0</v>
          </cell>
          <cell r="AE286">
            <v>0</v>
          </cell>
          <cell r="AF286">
            <v>500</v>
          </cell>
          <cell r="AG286">
            <v>0</v>
          </cell>
          <cell r="AH286">
            <v>500</v>
          </cell>
          <cell r="AI286">
            <v>0</v>
          </cell>
          <cell r="AJ286">
            <v>0</v>
          </cell>
          <cell r="AK286">
            <v>488</v>
          </cell>
          <cell r="AL286">
            <v>108</v>
          </cell>
          <cell r="AM286">
            <v>596</v>
          </cell>
          <cell r="AN286">
            <v>2584</v>
          </cell>
          <cell r="AO286">
            <v>4248</v>
          </cell>
          <cell r="AP286">
            <v>3143</v>
          </cell>
          <cell r="AQ286">
            <v>2896</v>
          </cell>
          <cell r="AR286">
            <v>3699</v>
          </cell>
          <cell r="AS286">
            <v>3500</v>
          </cell>
          <cell r="AT286">
            <v>3737</v>
          </cell>
        </row>
        <row r="288">
          <cell r="B288">
            <v>0</v>
          </cell>
          <cell r="C288">
            <v>0</v>
          </cell>
          <cell r="D288">
            <v>0</v>
          </cell>
          <cell r="E288">
            <v>133</v>
          </cell>
          <cell r="F288">
            <v>670</v>
          </cell>
          <cell r="G288">
            <v>1707</v>
          </cell>
          <cell r="H288">
            <v>2825</v>
          </cell>
          <cell r="I288">
            <v>585</v>
          </cell>
          <cell r="J288">
            <v>183</v>
          </cell>
          <cell r="K288">
            <v>44</v>
          </cell>
          <cell r="L288">
            <v>41</v>
          </cell>
          <cell r="M288">
            <v>348</v>
          </cell>
          <cell r="N288">
            <v>616</v>
          </cell>
          <cell r="O288">
            <v>150</v>
          </cell>
          <cell r="P288">
            <v>86</v>
          </cell>
          <cell r="Q288">
            <v>0</v>
          </cell>
          <cell r="R288">
            <v>4</v>
          </cell>
          <cell r="S288">
            <v>240</v>
          </cell>
          <cell r="T288">
            <v>47</v>
          </cell>
          <cell r="U288">
            <v>87</v>
          </cell>
          <cell r="V288">
            <v>84</v>
          </cell>
          <cell r="W288">
            <v>1</v>
          </cell>
          <cell r="X288">
            <v>219</v>
          </cell>
          <cell r="Y288">
            <v>550</v>
          </cell>
          <cell r="Z288">
            <v>1500</v>
          </cell>
          <cell r="AA288">
            <v>0</v>
          </cell>
          <cell r="AB288">
            <v>301.12</v>
          </cell>
          <cell r="AC288">
            <v>2351.12</v>
          </cell>
          <cell r="AD288">
            <v>550</v>
          </cell>
          <cell r="AE288">
            <v>1800</v>
          </cell>
          <cell r="AF288">
            <v>0</v>
          </cell>
          <cell r="AG288">
            <v>788</v>
          </cell>
          <cell r="AH288">
            <v>3138</v>
          </cell>
          <cell r="AI288">
            <v>550</v>
          </cell>
          <cell r="AJ288">
            <v>1800</v>
          </cell>
          <cell r="AK288">
            <v>0</v>
          </cell>
          <cell r="AL288">
            <v>788</v>
          </cell>
          <cell r="AM288">
            <v>3138</v>
          </cell>
          <cell r="AN288">
            <v>2785.18</v>
          </cell>
          <cell r="AO288">
            <v>2785.18</v>
          </cell>
          <cell r="AP288">
            <v>3795</v>
          </cell>
          <cell r="AQ288">
            <v>3720</v>
          </cell>
          <cell r="AR288">
            <v>3748</v>
          </cell>
          <cell r="AS288">
            <v>2828</v>
          </cell>
          <cell r="AT288">
            <v>4578</v>
          </cell>
        </row>
        <row r="290">
          <cell r="B290">
            <v>0</v>
          </cell>
          <cell r="C290">
            <v>0</v>
          </cell>
          <cell r="D290">
            <v>0</v>
          </cell>
          <cell r="E290">
            <v>133</v>
          </cell>
          <cell r="F290">
            <v>670</v>
          </cell>
          <cell r="G290">
            <v>1707</v>
          </cell>
          <cell r="H290">
            <v>1612</v>
          </cell>
          <cell r="I290">
            <v>-128</v>
          </cell>
          <cell r="J290">
            <v>-190</v>
          </cell>
          <cell r="K290">
            <v>-193</v>
          </cell>
          <cell r="L290">
            <v>-122</v>
          </cell>
          <cell r="M290">
            <v>251</v>
          </cell>
          <cell r="N290">
            <v>-254</v>
          </cell>
          <cell r="O290">
            <v>-121</v>
          </cell>
          <cell r="P290">
            <v>-308</v>
          </cell>
          <cell r="Q290">
            <v>-77</v>
          </cell>
          <cell r="R290">
            <v>-31</v>
          </cell>
          <cell r="S290">
            <v>-537</v>
          </cell>
          <cell r="T290">
            <v>-596</v>
          </cell>
          <cell r="U290">
            <v>67</v>
          </cell>
          <cell r="V290">
            <v>-66</v>
          </cell>
          <cell r="W290">
            <v>-59</v>
          </cell>
          <cell r="X290">
            <v>-654</v>
          </cell>
          <cell r="Y290">
            <v>92</v>
          </cell>
          <cell r="Z290">
            <v>708</v>
          </cell>
          <cell r="AA290">
            <v>0</v>
          </cell>
          <cell r="AB290">
            <v>301.12</v>
          </cell>
          <cell r="AC290">
            <v>1101.1199999999999</v>
          </cell>
          <cell r="AD290">
            <v>158</v>
          </cell>
          <cell r="AE290">
            <v>1437</v>
          </cell>
          <cell r="AF290">
            <v>-304</v>
          </cell>
          <cell r="AG290">
            <v>592</v>
          </cell>
          <cell r="AH290">
            <v>1883</v>
          </cell>
          <cell r="AI290">
            <v>158</v>
          </cell>
          <cell r="AJ290">
            <v>1437</v>
          </cell>
          <cell r="AK290">
            <v>-304</v>
          </cell>
          <cell r="AL290">
            <v>592</v>
          </cell>
          <cell r="AM290">
            <v>1883</v>
          </cell>
          <cell r="AN290">
            <v>1830.1799999999998</v>
          </cell>
          <cell r="AO290">
            <v>1830.1799999999998</v>
          </cell>
          <cell r="AP290">
            <v>2529</v>
          </cell>
          <cell r="AQ290">
            <v>2019</v>
          </cell>
          <cell r="AR290">
            <v>1848</v>
          </cell>
          <cell r="AS290">
            <v>1476</v>
          </cell>
          <cell r="AT290">
            <v>2430</v>
          </cell>
        </row>
        <row r="291">
          <cell r="B291">
            <v>428</v>
          </cell>
          <cell r="C291">
            <v>110</v>
          </cell>
          <cell r="D291">
            <v>-67</v>
          </cell>
          <cell r="E291">
            <v>-70</v>
          </cell>
          <cell r="F291">
            <v>1264</v>
          </cell>
          <cell r="G291">
            <v>2488</v>
          </cell>
          <cell r="H291">
            <v>715</v>
          </cell>
          <cell r="I291">
            <v>-484</v>
          </cell>
          <cell r="J291">
            <v>-377</v>
          </cell>
          <cell r="K291">
            <v>0</v>
          </cell>
          <cell r="L291">
            <v>-87</v>
          </cell>
          <cell r="M291">
            <v>595</v>
          </cell>
          <cell r="N291">
            <v>131</v>
          </cell>
          <cell r="O291">
            <v>-457</v>
          </cell>
          <cell r="P291">
            <v>-281</v>
          </cell>
          <cell r="Q291">
            <v>-732</v>
          </cell>
          <cell r="R291">
            <v>-134</v>
          </cell>
          <cell r="S291">
            <v>-1604</v>
          </cell>
          <cell r="T291">
            <v>-63</v>
          </cell>
          <cell r="U291">
            <v>284.2</v>
          </cell>
          <cell r="V291">
            <v>-609</v>
          </cell>
          <cell r="W291">
            <v>1275</v>
          </cell>
          <cell r="X291">
            <v>887.2</v>
          </cell>
          <cell r="Y291">
            <v>57.75</v>
          </cell>
          <cell r="Z291">
            <v>567.75</v>
          </cell>
          <cell r="AA291">
            <v>123.19</v>
          </cell>
          <cell r="AB291">
            <v>898.76</v>
          </cell>
          <cell r="AC291">
            <v>1647.45</v>
          </cell>
          <cell r="AD291">
            <v>91</v>
          </cell>
          <cell r="AE291">
            <v>1370</v>
          </cell>
          <cell r="AF291">
            <v>-220</v>
          </cell>
          <cell r="AG291">
            <v>1439</v>
          </cell>
          <cell r="AH291">
            <v>2680</v>
          </cell>
          <cell r="AI291">
            <v>327</v>
          </cell>
          <cell r="AJ291">
            <v>1189</v>
          </cell>
          <cell r="AK291">
            <v>-235</v>
          </cell>
          <cell r="AL291">
            <v>2003</v>
          </cell>
          <cell r="AM291">
            <v>3284</v>
          </cell>
          <cell r="AN291">
            <v>2072.02</v>
          </cell>
          <cell r="AO291">
            <v>2072.02</v>
          </cell>
          <cell r="AP291">
            <v>2829.1679404466504</v>
          </cell>
          <cell r="AQ291">
            <v>1657</v>
          </cell>
          <cell r="AR291">
            <v>1492</v>
          </cell>
          <cell r="AS291">
            <v>1149</v>
          </cell>
          <cell r="AT291">
            <v>2103</v>
          </cell>
        </row>
        <row r="293">
          <cell r="G293">
            <v>0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244</v>
          </cell>
          <cell r="R293">
            <v>0</v>
          </cell>
          <cell r="S293">
            <v>244</v>
          </cell>
          <cell r="T293">
            <v>-7</v>
          </cell>
          <cell r="U293">
            <v>-25</v>
          </cell>
          <cell r="V293">
            <v>-8</v>
          </cell>
          <cell r="W293">
            <v>-28</v>
          </cell>
          <cell r="X293">
            <v>-68</v>
          </cell>
          <cell r="Y293">
            <v>-7.4</v>
          </cell>
          <cell r="Z293">
            <v>-27.6</v>
          </cell>
          <cell r="AA293">
            <v>-7.4</v>
          </cell>
          <cell r="AB293">
            <v>-27.6</v>
          </cell>
          <cell r="AC293">
            <v>-70</v>
          </cell>
          <cell r="AD293">
            <v>-8</v>
          </cell>
          <cell r="AE293">
            <v>-26</v>
          </cell>
          <cell r="AF293">
            <v>-8</v>
          </cell>
          <cell r="AG293">
            <v>-27</v>
          </cell>
          <cell r="AH293">
            <v>-69</v>
          </cell>
          <cell r="AI293">
            <v>-8</v>
          </cell>
          <cell r="AJ293">
            <v>-26</v>
          </cell>
          <cell r="AK293">
            <v>-8</v>
          </cell>
          <cell r="AL293">
            <v>-27</v>
          </cell>
          <cell r="AM293">
            <v>-69</v>
          </cell>
          <cell r="AN293">
            <v>-70</v>
          </cell>
          <cell r="AO293">
            <v>-70</v>
          </cell>
          <cell r="AP293">
            <v>0</v>
          </cell>
          <cell r="AQ293">
            <v>0</v>
          </cell>
          <cell r="AR293">
            <v>0</v>
          </cell>
          <cell r="AS293">
            <v>0</v>
          </cell>
          <cell r="AT293">
            <v>0</v>
          </cell>
        </row>
        <row r="295">
          <cell r="F295">
            <v>177</v>
          </cell>
          <cell r="G295">
            <v>178</v>
          </cell>
          <cell r="H295">
            <v>0</v>
          </cell>
          <cell r="I295">
            <v>0</v>
          </cell>
        </row>
        <row r="297">
          <cell r="B297">
            <v>-91</v>
          </cell>
          <cell r="C297">
            <v>-64</v>
          </cell>
          <cell r="D297">
            <v>-250</v>
          </cell>
          <cell r="E297">
            <v>-493</v>
          </cell>
          <cell r="F297">
            <v>-214</v>
          </cell>
          <cell r="G297">
            <v>-190</v>
          </cell>
          <cell r="H297">
            <v>63</v>
          </cell>
          <cell r="I297">
            <v>21</v>
          </cell>
          <cell r="J297">
            <v>58</v>
          </cell>
          <cell r="K297">
            <v>228</v>
          </cell>
          <cell r="L297">
            <v>11</v>
          </cell>
          <cell r="M297">
            <v>36</v>
          </cell>
          <cell r="N297">
            <v>333</v>
          </cell>
          <cell r="O297">
            <v>168</v>
          </cell>
          <cell r="P297">
            <v>-44</v>
          </cell>
          <cell r="Q297">
            <v>-60</v>
          </cell>
          <cell r="R297">
            <v>-9</v>
          </cell>
          <cell r="S297">
            <v>55</v>
          </cell>
          <cell r="T297">
            <v>57</v>
          </cell>
          <cell r="U297">
            <v>-33</v>
          </cell>
          <cell r="V297">
            <v>-59</v>
          </cell>
          <cell r="W297">
            <v>-124</v>
          </cell>
          <cell r="X297">
            <v>-159</v>
          </cell>
          <cell r="Y297">
            <v>289.19</v>
          </cell>
          <cell r="Z297">
            <v>-10.3</v>
          </cell>
          <cell r="AA297">
            <v>0</v>
          </cell>
          <cell r="AB297">
            <v>27.12</v>
          </cell>
          <cell r="AC297">
            <v>306.01</v>
          </cell>
          <cell r="AD297">
            <v>310</v>
          </cell>
          <cell r="AE297">
            <v>9</v>
          </cell>
          <cell r="AF297">
            <v>0</v>
          </cell>
          <cell r="AG297">
            <v>27</v>
          </cell>
          <cell r="AH297">
            <v>346</v>
          </cell>
          <cell r="AI297">
            <v>302</v>
          </cell>
          <cell r="AJ297">
            <v>11</v>
          </cell>
          <cell r="AK297">
            <v>23</v>
          </cell>
          <cell r="AL297">
            <v>633</v>
          </cell>
          <cell r="AM297">
            <v>969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</row>
        <row r="299">
          <cell r="C299">
            <v>-50</v>
          </cell>
          <cell r="D299">
            <v>-368</v>
          </cell>
          <cell r="E299">
            <v>-420</v>
          </cell>
          <cell r="F299">
            <v>-283</v>
          </cell>
          <cell r="G299">
            <v>-187</v>
          </cell>
          <cell r="H299">
            <v>-77</v>
          </cell>
          <cell r="I299">
            <v>-13</v>
          </cell>
          <cell r="J299">
            <v>-14</v>
          </cell>
          <cell r="K299">
            <v>-4</v>
          </cell>
          <cell r="L299">
            <v>-1</v>
          </cell>
          <cell r="M299">
            <v>-7</v>
          </cell>
          <cell r="N299">
            <v>-26</v>
          </cell>
          <cell r="O299">
            <v>-19</v>
          </cell>
          <cell r="P299">
            <v>-61</v>
          </cell>
          <cell r="Q299">
            <v>-22</v>
          </cell>
          <cell r="R299">
            <v>-40</v>
          </cell>
          <cell r="S299">
            <v>-142</v>
          </cell>
          <cell r="T299">
            <v>-7</v>
          </cell>
          <cell r="U299">
            <v>-29</v>
          </cell>
          <cell r="V299">
            <v>-63</v>
          </cell>
          <cell r="W299">
            <v>-62</v>
          </cell>
          <cell r="X299">
            <v>-161</v>
          </cell>
          <cell r="Y299">
            <v>0</v>
          </cell>
          <cell r="Z299">
            <v>-10.3</v>
          </cell>
          <cell r="AA299">
            <v>0</v>
          </cell>
          <cell r="AB299">
            <v>-10.3</v>
          </cell>
          <cell r="AC299">
            <v>-20.6</v>
          </cell>
          <cell r="AD299">
            <v>0</v>
          </cell>
          <cell r="AE299">
            <v>-7</v>
          </cell>
          <cell r="AF299">
            <v>0</v>
          </cell>
          <cell r="AG299">
            <v>-10</v>
          </cell>
          <cell r="AH299">
            <v>-17</v>
          </cell>
          <cell r="AI299">
            <v>0</v>
          </cell>
          <cell r="AJ299">
            <v>-7</v>
          </cell>
          <cell r="AK299">
            <v>-6</v>
          </cell>
          <cell r="AL299">
            <v>-7</v>
          </cell>
          <cell r="AM299">
            <v>-20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</row>
        <row r="300">
          <cell r="N300">
            <v>0</v>
          </cell>
          <cell r="S300">
            <v>0</v>
          </cell>
          <cell r="X300">
            <v>0</v>
          </cell>
          <cell r="AC300">
            <v>0</v>
          </cell>
          <cell r="AH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</row>
        <row r="301">
          <cell r="N301">
            <v>0</v>
          </cell>
          <cell r="S301">
            <v>0</v>
          </cell>
          <cell r="X301">
            <v>0</v>
          </cell>
          <cell r="AC301">
            <v>0</v>
          </cell>
          <cell r="AH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  <cell r="AS301">
            <v>0</v>
          </cell>
          <cell r="AT301">
            <v>0</v>
          </cell>
        </row>
        <row r="302">
          <cell r="N302">
            <v>0</v>
          </cell>
          <cell r="S302">
            <v>0</v>
          </cell>
          <cell r="X302">
            <v>0</v>
          </cell>
          <cell r="AC302">
            <v>0</v>
          </cell>
          <cell r="AH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</row>
        <row r="303">
          <cell r="G303">
            <v>46</v>
          </cell>
          <cell r="H303">
            <v>80</v>
          </cell>
          <cell r="I303">
            <v>3</v>
          </cell>
          <cell r="J303">
            <v>45</v>
          </cell>
          <cell r="K303">
            <v>216</v>
          </cell>
          <cell r="L303">
            <v>0</v>
          </cell>
          <cell r="M303">
            <v>5</v>
          </cell>
          <cell r="N303">
            <v>266</v>
          </cell>
          <cell r="O303">
            <v>85</v>
          </cell>
          <cell r="P303">
            <v>0</v>
          </cell>
          <cell r="Q303">
            <v>0</v>
          </cell>
          <cell r="R303">
            <v>-1</v>
          </cell>
          <cell r="S303">
            <v>84</v>
          </cell>
          <cell r="T303">
            <v>0</v>
          </cell>
          <cell r="U303">
            <v>0</v>
          </cell>
          <cell r="V303">
            <v>0</v>
          </cell>
          <cell r="W303">
            <v>0</v>
          </cell>
          <cell r="X303">
            <v>0</v>
          </cell>
          <cell r="Y303">
            <v>289.19</v>
          </cell>
          <cell r="Z303">
            <v>0</v>
          </cell>
          <cell r="AA303">
            <v>0</v>
          </cell>
          <cell r="AB303">
            <v>37.42</v>
          </cell>
          <cell r="AC303">
            <v>326.61</v>
          </cell>
          <cell r="AD303">
            <v>298</v>
          </cell>
          <cell r="AE303">
            <v>0</v>
          </cell>
          <cell r="AF303">
            <v>0</v>
          </cell>
          <cell r="AG303">
            <v>37</v>
          </cell>
          <cell r="AH303">
            <v>335</v>
          </cell>
          <cell r="AI303">
            <v>298</v>
          </cell>
          <cell r="AJ303">
            <v>0</v>
          </cell>
          <cell r="AK303">
            <v>0</v>
          </cell>
          <cell r="AL303">
            <v>656</v>
          </cell>
          <cell r="AM303">
            <v>954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  <cell r="AS303">
            <v>0</v>
          </cell>
          <cell r="AT303">
            <v>0</v>
          </cell>
        </row>
        <row r="304">
          <cell r="D304">
            <v>11</v>
          </cell>
          <cell r="E304">
            <v>-17</v>
          </cell>
          <cell r="F304">
            <v>48</v>
          </cell>
          <cell r="G304">
            <v>-10</v>
          </cell>
          <cell r="H304">
            <v>126</v>
          </cell>
          <cell r="I304">
            <v>53</v>
          </cell>
          <cell r="J304">
            <v>32</v>
          </cell>
          <cell r="K304">
            <v>19</v>
          </cell>
          <cell r="L304">
            <v>27</v>
          </cell>
          <cell r="M304">
            <v>35</v>
          </cell>
          <cell r="N304">
            <v>113</v>
          </cell>
          <cell r="O304">
            <v>115</v>
          </cell>
          <cell r="P304">
            <v>18</v>
          </cell>
          <cell r="Q304">
            <v>-18</v>
          </cell>
          <cell r="R304">
            <v>30</v>
          </cell>
          <cell r="S304">
            <v>145</v>
          </cell>
          <cell r="T304">
            <v>117</v>
          </cell>
          <cell r="U304">
            <v>17</v>
          </cell>
          <cell r="V304">
            <v>13</v>
          </cell>
          <cell r="W304">
            <v>-48</v>
          </cell>
          <cell r="X304">
            <v>99</v>
          </cell>
          <cell r="Y304">
            <v>0</v>
          </cell>
          <cell r="Z304">
            <v>0</v>
          </cell>
          <cell r="AA304">
            <v>0</v>
          </cell>
          <cell r="AB304">
            <v>0</v>
          </cell>
          <cell r="AC304">
            <v>0</v>
          </cell>
          <cell r="AD304">
            <v>27</v>
          </cell>
          <cell r="AE304">
            <v>20</v>
          </cell>
          <cell r="AF304">
            <v>0</v>
          </cell>
          <cell r="AG304">
            <v>-194</v>
          </cell>
          <cell r="AH304">
            <v>-147</v>
          </cell>
          <cell r="AI304">
            <v>27</v>
          </cell>
          <cell r="AJ304">
            <v>20</v>
          </cell>
          <cell r="AK304">
            <v>-20</v>
          </cell>
          <cell r="AL304">
            <v>-14</v>
          </cell>
          <cell r="AM304">
            <v>13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  <cell r="AS304">
            <v>0</v>
          </cell>
          <cell r="AT304">
            <v>0</v>
          </cell>
        </row>
        <row r="305">
          <cell r="B305">
            <v>-91</v>
          </cell>
          <cell r="C305">
            <v>-14</v>
          </cell>
          <cell r="D305">
            <v>107</v>
          </cell>
          <cell r="E305">
            <v>-56</v>
          </cell>
          <cell r="F305">
            <v>21</v>
          </cell>
          <cell r="G305">
            <v>-39</v>
          </cell>
          <cell r="H305">
            <v>-66</v>
          </cell>
          <cell r="I305">
            <v>-22</v>
          </cell>
          <cell r="J305">
            <v>-5</v>
          </cell>
          <cell r="K305">
            <v>-3</v>
          </cell>
          <cell r="L305">
            <v>-15</v>
          </cell>
          <cell r="M305">
            <v>3</v>
          </cell>
          <cell r="N305">
            <v>-20</v>
          </cell>
          <cell r="O305">
            <v>-13</v>
          </cell>
          <cell r="P305">
            <v>-1</v>
          </cell>
          <cell r="Q305">
            <v>-20</v>
          </cell>
          <cell r="R305">
            <v>2</v>
          </cell>
          <cell r="S305">
            <v>-32</v>
          </cell>
          <cell r="T305">
            <v>-53</v>
          </cell>
          <cell r="U305">
            <v>-21</v>
          </cell>
          <cell r="V305">
            <v>-9</v>
          </cell>
          <cell r="W305">
            <v>-14</v>
          </cell>
          <cell r="X305">
            <v>-97</v>
          </cell>
          <cell r="AC305">
            <v>0</v>
          </cell>
          <cell r="AD305">
            <v>-15</v>
          </cell>
          <cell r="AE305">
            <v>-4</v>
          </cell>
          <cell r="AG305">
            <v>194</v>
          </cell>
          <cell r="AH305">
            <v>175</v>
          </cell>
          <cell r="AI305">
            <v>-23</v>
          </cell>
          <cell r="AJ305">
            <v>-2</v>
          </cell>
          <cell r="AK305">
            <v>49</v>
          </cell>
          <cell r="AL305">
            <v>-2</v>
          </cell>
          <cell r="AM305">
            <v>22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  <cell r="AS305">
            <v>0</v>
          </cell>
          <cell r="AT305">
            <v>0</v>
          </cell>
        </row>
        <row r="307">
          <cell r="B307">
            <v>23</v>
          </cell>
          <cell r="C307">
            <v>3</v>
          </cell>
          <cell r="D307">
            <v>175</v>
          </cell>
          <cell r="E307">
            <v>520</v>
          </cell>
          <cell r="F307">
            <v>196</v>
          </cell>
          <cell r="G307">
            <v>915</v>
          </cell>
          <cell r="H307">
            <v>1071</v>
          </cell>
          <cell r="I307">
            <v>205</v>
          </cell>
          <cell r="J307">
            <v>18</v>
          </cell>
          <cell r="K307">
            <v>19</v>
          </cell>
          <cell r="L307">
            <v>31</v>
          </cell>
          <cell r="M307">
            <v>19</v>
          </cell>
          <cell r="N307">
            <v>87</v>
          </cell>
          <cell r="O307">
            <v>34</v>
          </cell>
          <cell r="P307">
            <v>48</v>
          </cell>
          <cell r="Q307">
            <v>55</v>
          </cell>
          <cell r="R307">
            <v>40</v>
          </cell>
          <cell r="S307">
            <v>177</v>
          </cell>
          <cell r="T307">
            <v>466</v>
          </cell>
          <cell r="U307">
            <v>75</v>
          </cell>
          <cell r="V307">
            <v>89</v>
          </cell>
          <cell r="W307">
            <v>67</v>
          </cell>
          <cell r="X307">
            <v>697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13.6875</v>
          </cell>
          <cell r="AE307">
            <v>20.6875</v>
          </cell>
          <cell r="AF307">
            <v>50</v>
          </cell>
          <cell r="AG307">
            <v>50</v>
          </cell>
          <cell r="AH307">
            <v>134.375</v>
          </cell>
          <cell r="AI307">
            <v>229</v>
          </cell>
          <cell r="AJ307">
            <v>63</v>
          </cell>
          <cell r="AK307">
            <v>59</v>
          </cell>
          <cell r="AL307">
            <v>39</v>
          </cell>
          <cell r="AM307">
            <v>390</v>
          </cell>
          <cell r="AN307">
            <v>50</v>
          </cell>
          <cell r="AO307">
            <v>50</v>
          </cell>
          <cell r="AP307">
            <v>50</v>
          </cell>
          <cell r="AQ307">
            <v>200</v>
          </cell>
          <cell r="AR307">
            <v>200</v>
          </cell>
          <cell r="AS307">
            <v>150</v>
          </cell>
          <cell r="AT307">
            <v>150</v>
          </cell>
        </row>
        <row r="308">
          <cell r="AD308">
            <v>44</v>
          </cell>
          <cell r="AE308">
            <v>-132</v>
          </cell>
          <cell r="AF308">
            <v>-108.6875</v>
          </cell>
          <cell r="AG308">
            <v>-107.6875</v>
          </cell>
        </row>
        <row r="310">
          <cell r="D310">
            <v>175</v>
          </cell>
          <cell r="E310">
            <v>520</v>
          </cell>
          <cell r="F310">
            <v>196</v>
          </cell>
          <cell r="G310">
            <v>915</v>
          </cell>
          <cell r="H310">
            <v>1071</v>
          </cell>
          <cell r="I310">
            <v>205</v>
          </cell>
        </row>
        <row r="313">
          <cell r="G313">
            <v>0</v>
          </cell>
          <cell r="H313">
            <v>0</v>
          </cell>
          <cell r="I313">
            <v>0</v>
          </cell>
          <cell r="U313">
            <v>1000</v>
          </cell>
          <cell r="X313">
            <v>1000</v>
          </cell>
          <cell r="Y313">
            <v>274.75</v>
          </cell>
          <cell r="Z313">
            <v>274.75</v>
          </cell>
          <cell r="AA313">
            <v>274.75</v>
          </cell>
          <cell r="AB313">
            <v>274.75</v>
          </cell>
          <cell r="AC313">
            <v>1099</v>
          </cell>
          <cell r="AD313">
            <v>192.3125</v>
          </cell>
          <cell r="AE313">
            <v>32.3125</v>
          </cell>
          <cell r="AF313">
            <v>112.3125</v>
          </cell>
          <cell r="AG313">
            <v>112.3125</v>
          </cell>
          <cell r="AH313">
            <v>449.25</v>
          </cell>
          <cell r="AN313">
            <v>399.99999999999994</v>
          </cell>
          <cell r="AO313">
            <v>399.99999999999994</v>
          </cell>
          <cell r="AP313">
            <v>694.8</v>
          </cell>
          <cell r="AQ313">
            <v>158</v>
          </cell>
          <cell r="AR313">
            <v>241</v>
          </cell>
          <cell r="AS313">
            <v>24</v>
          </cell>
          <cell r="AT313">
            <v>0</v>
          </cell>
        </row>
        <row r="315">
          <cell r="B315">
            <v>2189</v>
          </cell>
          <cell r="C315">
            <v>2042</v>
          </cell>
          <cell r="D315">
            <v>2302</v>
          </cell>
          <cell r="E315">
            <v>2406</v>
          </cell>
          <cell r="F315">
            <v>1604</v>
          </cell>
          <cell r="G315">
            <v>1488</v>
          </cell>
          <cell r="H315">
            <v>3235</v>
          </cell>
          <cell r="I315">
            <v>2744.4982</v>
          </cell>
          <cell r="J315">
            <v>867</v>
          </cell>
          <cell r="K315">
            <v>695.827</v>
          </cell>
          <cell r="L315">
            <v>945.49900000000002</v>
          </cell>
          <cell r="M315">
            <v>646.96299999999997</v>
          </cell>
          <cell r="N315">
            <v>3155.2889999999998</v>
          </cell>
          <cell r="O315">
            <v>871</v>
          </cell>
          <cell r="P315">
            <v>1008</v>
          </cell>
          <cell r="Q315">
            <v>700</v>
          </cell>
          <cell r="R315">
            <v>606</v>
          </cell>
          <cell r="S315">
            <v>3185</v>
          </cell>
          <cell r="T315">
            <v>1346.8899999999999</v>
          </cell>
          <cell r="U315">
            <v>412.62</v>
          </cell>
          <cell r="V315">
            <v>4023.73</v>
          </cell>
          <cell r="W315">
            <v>678.31999999999994</v>
          </cell>
          <cell r="X315">
            <v>6461.5599999999995</v>
          </cell>
          <cell r="Y315">
            <v>1110.4573499999999</v>
          </cell>
          <cell r="Z315">
            <v>1753.4739999999999</v>
          </cell>
          <cell r="AA315">
            <v>618.80600000000004</v>
          </cell>
          <cell r="AB315">
            <v>1398.6979999999999</v>
          </cell>
          <cell r="AC315">
            <v>4881.4353499999997</v>
          </cell>
          <cell r="AD315">
            <v>932</v>
          </cell>
          <cell r="AE315">
            <v>1183</v>
          </cell>
          <cell r="AF315">
            <v>922</v>
          </cell>
          <cell r="AG315">
            <v>1588</v>
          </cell>
          <cell r="AH315">
            <v>4625</v>
          </cell>
          <cell r="AI315">
            <v>932.13</v>
          </cell>
          <cell r="AJ315">
            <v>1182.3800000000001</v>
          </cell>
          <cell r="AK315">
            <v>737.29</v>
          </cell>
          <cell r="AL315">
            <v>1410</v>
          </cell>
          <cell r="AM315">
            <v>4261.8</v>
          </cell>
          <cell r="AN315">
            <v>3506.0819999999999</v>
          </cell>
          <cell r="AO315">
            <v>3506.0819999999999</v>
          </cell>
          <cell r="AP315">
            <v>4065.7451714285717</v>
          </cell>
          <cell r="AQ315">
            <v>4352.4323199999999</v>
          </cell>
          <cell r="AR315">
            <v>5035.7037700000001</v>
          </cell>
          <cell r="AS315">
            <v>5248.6440330999994</v>
          </cell>
          <cell r="AT315">
            <v>6164.6598440930002</v>
          </cell>
        </row>
        <row r="317">
          <cell r="B317">
            <v>2189</v>
          </cell>
          <cell r="C317">
            <v>2042</v>
          </cell>
          <cell r="D317">
            <v>2302</v>
          </cell>
          <cell r="E317">
            <v>2406</v>
          </cell>
          <cell r="F317">
            <v>1709.55663</v>
          </cell>
          <cell r="G317">
            <v>1666.58512</v>
          </cell>
          <cell r="H317">
            <v>3503.1035630000001</v>
          </cell>
          <cell r="I317">
            <v>2945.8195589000002</v>
          </cell>
          <cell r="J317">
            <v>867</v>
          </cell>
          <cell r="K317">
            <v>695.827</v>
          </cell>
          <cell r="L317">
            <v>945.49900000000002</v>
          </cell>
          <cell r="M317">
            <v>646.96299999999997</v>
          </cell>
          <cell r="N317">
            <v>3616.7634339999995</v>
          </cell>
          <cell r="O317">
            <v>912.44894109999996</v>
          </cell>
          <cell r="P317">
            <v>1204.6392318999999</v>
          </cell>
          <cell r="Q317">
            <v>741.0755527</v>
          </cell>
          <cell r="R317">
            <v>802.29928440000003</v>
          </cell>
          <cell r="S317">
            <v>3660.4630101000002</v>
          </cell>
          <cell r="T317">
            <v>1386.2827380087999</v>
          </cell>
          <cell r="U317">
            <v>600.58443382170003</v>
          </cell>
          <cell r="V317">
            <v>4062.2995808380001</v>
          </cell>
          <cell r="W317">
            <v>864.06796831399993</v>
          </cell>
          <cell r="X317">
            <v>6913.6547209173996</v>
          </cell>
          <cell r="Y317">
            <v>1148.7299153639999</v>
          </cell>
          <cell r="Z317">
            <v>1937.590214566</v>
          </cell>
          <cell r="AA317">
            <v>657.10685255200008</v>
          </cell>
          <cell r="AB317">
            <v>1582.9501940449998</v>
          </cell>
          <cell r="AC317">
            <v>5326.2694842359997</v>
          </cell>
          <cell r="AD317">
            <v>970.52230157748772</v>
          </cell>
          <cell r="AE317">
            <v>1365.2293157945098</v>
          </cell>
          <cell r="AF317">
            <v>959.5705321055442</v>
          </cell>
          <cell r="AG317">
            <v>1768.494229286157</v>
          </cell>
          <cell r="AH317">
            <v>5070.6554675710004</v>
          </cell>
          <cell r="AI317">
            <v>970.12558000000001</v>
          </cell>
          <cell r="AJ317">
            <v>1363.7632000000001</v>
          </cell>
          <cell r="AK317">
            <v>775.5346199999999</v>
          </cell>
          <cell r="AL317">
            <v>1598.9924000000001</v>
          </cell>
          <cell r="AM317">
            <v>4707.4554675710006</v>
          </cell>
          <cell r="AN317">
            <v>3971.1948500479998</v>
          </cell>
          <cell r="AO317">
            <v>3971.1948500479998</v>
          </cell>
          <cell r="AP317">
            <v>4606.266350594572</v>
          </cell>
          <cell r="AQ317">
            <v>4571.9603986299999</v>
          </cell>
          <cell r="AR317">
            <v>5035.7037700000001</v>
          </cell>
          <cell r="AS317">
            <v>5248.6440330999994</v>
          </cell>
          <cell r="AT317">
            <v>6164.6598440930002</v>
          </cell>
        </row>
        <row r="318">
          <cell r="B318">
            <v>0.19272497978104539</v>
          </cell>
          <cell r="C318">
            <v>0.1872188977471809</v>
          </cell>
          <cell r="D318">
            <v>0.16392758297495122</v>
          </cell>
          <cell r="E318">
            <v>0.1266849199663016</v>
          </cell>
          <cell r="F318">
            <v>0.10301636818318771</v>
          </cell>
          <cell r="G318">
            <v>0.10730009786247746</v>
          </cell>
          <cell r="H318">
            <v>0.21730063662303828</v>
          </cell>
          <cell r="I318">
            <v>0.16659048571509361</v>
          </cell>
          <cell r="J318">
            <v>0.17780968006562756</v>
          </cell>
          <cell r="K318">
            <v>0.12739417795679239</v>
          </cell>
          <cell r="L318">
            <v>0.18437968018720749</v>
          </cell>
          <cell r="M318">
            <v>0.12232236717716014</v>
          </cell>
          <cell r="N318">
            <v>0.17425986191279208</v>
          </cell>
          <cell r="O318">
            <v>0.16960017492565055</v>
          </cell>
          <cell r="P318">
            <v>0.20239234406922041</v>
          </cell>
          <cell r="Q318">
            <v>0.11584735855869939</v>
          </cell>
          <cell r="R318">
            <v>0.10653290192537512</v>
          </cell>
          <cell r="S318">
            <v>0.14491144141330167</v>
          </cell>
          <cell r="T318">
            <v>0.22722221570378626</v>
          </cell>
          <cell r="U318">
            <v>9.7087687329728431E-2</v>
          </cell>
          <cell r="V318">
            <v>0.62952108799597084</v>
          </cell>
          <cell r="W318">
            <v>0.13534899253038846</v>
          </cell>
          <cell r="X318">
            <v>0.27518128964008121</v>
          </cell>
          <cell r="Y318">
            <v>0.23306577192814448</v>
          </cell>
          <cell r="Z318">
            <v>0.37266194885450488</v>
          </cell>
          <cell r="AA318">
            <v>0.12045471990087731</v>
          </cell>
          <cell r="AB318">
            <v>0.24441890457434406</v>
          </cell>
          <cell r="AC318">
            <v>0.24144790388292045</v>
          </cell>
          <cell r="AD318">
            <v>0.19812307464265824</v>
          </cell>
          <cell r="AE318">
            <v>0.28875974718471936</v>
          </cell>
          <cell r="AF318">
            <v>0.19833584831825923</v>
          </cell>
          <cell r="AG318">
            <v>0.3799228863127283</v>
          </cell>
          <cell r="AH318">
            <v>0.26510491609475784</v>
          </cell>
          <cell r="AM318">
            <v>0.24719491496616572</v>
          </cell>
          <cell r="AN318">
            <v>0.22447325530602635</v>
          </cell>
          <cell r="AP318">
            <v>0.24304765219390118</v>
          </cell>
          <cell r="AQ318">
            <v>0.20765985932214737</v>
          </cell>
          <cell r="AR318">
            <v>0.21188820874442285</v>
          </cell>
          <cell r="AS318">
            <v>0.20625649498266649</v>
          </cell>
          <cell r="AT318">
            <v>0.22978052050739592</v>
          </cell>
        </row>
        <row r="320">
          <cell r="B320">
            <v>1247</v>
          </cell>
          <cell r="C320">
            <v>1316</v>
          </cell>
          <cell r="D320">
            <v>2112</v>
          </cell>
          <cell r="E320">
            <v>2200</v>
          </cell>
          <cell r="F320">
            <v>977</v>
          </cell>
          <cell r="G320">
            <v>881</v>
          </cell>
          <cell r="H320">
            <v>1262</v>
          </cell>
          <cell r="I320">
            <v>1210.4982</v>
          </cell>
          <cell r="J320">
            <v>288</v>
          </cell>
          <cell r="K320">
            <v>250.82700000000003</v>
          </cell>
          <cell r="L320">
            <v>558.49900000000002</v>
          </cell>
          <cell r="M320">
            <v>338.96299999999997</v>
          </cell>
          <cell r="N320">
            <v>1436.289</v>
          </cell>
          <cell r="O320">
            <v>373</v>
          </cell>
          <cell r="P320">
            <v>343</v>
          </cell>
          <cell r="Q320">
            <v>390</v>
          </cell>
          <cell r="R320">
            <v>305</v>
          </cell>
          <cell r="S320">
            <v>1411</v>
          </cell>
          <cell r="T320">
            <v>357.89</v>
          </cell>
          <cell r="U320">
            <v>182.61999999999998</v>
          </cell>
          <cell r="V320">
            <v>3651.73</v>
          </cell>
          <cell r="W320">
            <v>476.32</v>
          </cell>
          <cell r="X320">
            <v>4668.5599999999995</v>
          </cell>
          <cell r="Y320">
            <v>398.45734999999996</v>
          </cell>
          <cell r="Z320">
            <v>675.47399999999993</v>
          </cell>
          <cell r="AA320">
            <v>347.80599999999998</v>
          </cell>
          <cell r="AB320">
            <v>1114.6979999999999</v>
          </cell>
          <cell r="AC320">
            <v>2536.4353499999997</v>
          </cell>
          <cell r="AD320">
            <v>378</v>
          </cell>
          <cell r="AE320">
            <v>628</v>
          </cell>
          <cell r="AF320">
            <v>347</v>
          </cell>
          <cell r="AG320">
            <v>1115</v>
          </cell>
          <cell r="AH320">
            <v>2468</v>
          </cell>
          <cell r="AI320">
            <v>378.13</v>
          </cell>
          <cell r="AJ320">
            <v>627.38</v>
          </cell>
          <cell r="AK320">
            <v>375.28999999999996</v>
          </cell>
          <cell r="AL320">
            <v>984</v>
          </cell>
          <cell r="AM320">
            <v>2364.8000000000002</v>
          </cell>
          <cell r="AN320">
            <v>1831.0819999999999</v>
          </cell>
          <cell r="AO320">
            <v>1831.0819999999999</v>
          </cell>
          <cell r="AP320">
            <v>2121.7451714285717</v>
          </cell>
          <cell r="AQ320">
            <v>1814.4323199999999</v>
          </cell>
          <cell r="AR320">
            <v>1741.7037700000001</v>
          </cell>
          <cell r="AS320">
            <v>2152.6440330999999</v>
          </cell>
          <cell r="AT320">
            <v>2187.6598440930002</v>
          </cell>
        </row>
        <row r="322">
          <cell r="J322">
            <v>150</v>
          </cell>
          <cell r="K322">
            <v>146.755</v>
          </cell>
          <cell r="L322">
            <v>442.73</v>
          </cell>
          <cell r="M322">
            <v>215.92099999999999</v>
          </cell>
          <cell r="N322">
            <v>955.40599999999995</v>
          </cell>
          <cell r="O322">
            <v>275</v>
          </cell>
          <cell r="P322">
            <v>227</v>
          </cell>
          <cell r="Q322">
            <v>289</v>
          </cell>
          <cell r="R322">
            <v>196</v>
          </cell>
          <cell r="S322">
            <v>987</v>
          </cell>
          <cell r="T322">
            <v>273.53999999999996</v>
          </cell>
          <cell r="U322">
            <v>68.55</v>
          </cell>
          <cell r="V322">
            <v>3586.8</v>
          </cell>
          <cell r="W322">
            <v>356.05</v>
          </cell>
          <cell r="X322">
            <v>4284.9399999999996</v>
          </cell>
          <cell r="Y322">
            <v>303.77735000000001</v>
          </cell>
          <cell r="Z322">
            <v>576.37400000000002</v>
          </cell>
          <cell r="AA322">
            <v>303.43600000000004</v>
          </cell>
          <cell r="AB322">
            <v>1060.4379999999999</v>
          </cell>
          <cell r="AC322">
            <v>2244.0253499999999</v>
          </cell>
          <cell r="AD322">
            <v>299</v>
          </cell>
          <cell r="AE322">
            <v>526</v>
          </cell>
          <cell r="AF322">
            <v>302</v>
          </cell>
          <cell r="AG322">
            <v>1060</v>
          </cell>
          <cell r="AH322">
            <v>2187</v>
          </cell>
          <cell r="AI322">
            <v>298.48</v>
          </cell>
          <cell r="AJ322">
            <v>526.53</v>
          </cell>
          <cell r="AK322">
            <v>306.97000000000003</v>
          </cell>
          <cell r="AL322">
            <v>984</v>
          </cell>
          <cell r="AM322">
            <v>2115.98</v>
          </cell>
          <cell r="AN322">
            <v>1571.403</v>
          </cell>
          <cell r="AO322">
            <v>1571.403</v>
          </cell>
          <cell r="AP322">
            <v>1921.674</v>
          </cell>
          <cell r="AQ322">
            <v>1620.1350000000002</v>
          </cell>
          <cell r="AR322">
            <v>1518.1247699999999</v>
          </cell>
          <cell r="AS322">
            <v>1929.0650331000002</v>
          </cell>
          <cell r="AT322">
            <v>1940.080844093</v>
          </cell>
        </row>
        <row r="323">
          <cell r="J323">
            <v>138</v>
          </cell>
          <cell r="K323">
            <v>104.072</v>
          </cell>
          <cell r="L323">
            <v>115.76899999999999</v>
          </cell>
          <cell r="M323">
            <v>123.042</v>
          </cell>
          <cell r="N323">
            <v>480.88300000000004</v>
          </cell>
          <cell r="O323">
            <v>98</v>
          </cell>
          <cell r="P323">
            <v>116</v>
          </cell>
          <cell r="Q323">
            <v>101</v>
          </cell>
          <cell r="R323">
            <v>109</v>
          </cell>
          <cell r="S323">
            <v>424</v>
          </cell>
          <cell r="T323">
            <v>84.35</v>
          </cell>
          <cell r="U323">
            <v>114.07000000000001</v>
          </cell>
          <cell r="V323">
            <v>64.930000000000007</v>
          </cell>
          <cell r="W323">
            <v>120.27</v>
          </cell>
          <cell r="X323">
            <v>383.61999999999995</v>
          </cell>
          <cell r="Y323">
            <v>94.68</v>
          </cell>
          <cell r="Z323">
            <v>99.1</v>
          </cell>
          <cell r="AA323">
            <v>44.37</v>
          </cell>
          <cell r="AB323">
            <v>54.26</v>
          </cell>
          <cell r="AC323">
            <v>292.41000000000003</v>
          </cell>
          <cell r="AD323">
            <v>79</v>
          </cell>
          <cell r="AE323">
            <v>102</v>
          </cell>
          <cell r="AF323">
            <v>45</v>
          </cell>
          <cell r="AG323">
            <v>55</v>
          </cell>
          <cell r="AH323">
            <v>281</v>
          </cell>
          <cell r="AI323">
            <v>79.650000000000006</v>
          </cell>
          <cell r="AJ323">
            <v>100.85</v>
          </cell>
          <cell r="AK323">
            <v>68.319999999999993</v>
          </cell>
          <cell r="AL323">
            <v>0</v>
          </cell>
          <cell r="AM323">
            <v>248.82</v>
          </cell>
          <cell r="AN323">
            <v>259.67899999999997</v>
          </cell>
          <cell r="AO323">
            <v>259.67899999999997</v>
          </cell>
          <cell r="AP323">
            <v>200.07117142857143</v>
          </cell>
          <cell r="AQ323">
            <v>194.29732000000001</v>
          </cell>
          <cell r="AR323">
            <v>223.57900000000001</v>
          </cell>
          <cell r="AS323">
            <v>223.57900000000001</v>
          </cell>
          <cell r="AT323">
            <v>247.57900000000001</v>
          </cell>
        </row>
        <row r="325">
          <cell r="D325">
            <v>39</v>
          </cell>
          <cell r="E325">
            <v>32</v>
          </cell>
          <cell r="F325">
            <v>14</v>
          </cell>
          <cell r="G325">
            <v>19</v>
          </cell>
          <cell r="H325">
            <v>47</v>
          </cell>
          <cell r="I325">
            <v>71.383200000000002</v>
          </cell>
          <cell r="J325">
            <v>86</v>
          </cell>
          <cell r="K325">
            <v>5.5</v>
          </cell>
          <cell r="L325">
            <v>116.97499999999999</v>
          </cell>
          <cell r="M325">
            <v>9.2759999999999998</v>
          </cell>
          <cell r="N325">
            <v>217.751</v>
          </cell>
          <cell r="O325">
            <v>108</v>
          </cell>
          <cell r="P325">
            <v>23</v>
          </cell>
          <cell r="Q325">
            <v>120</v>
          </cell>
          <cell r="R325">
            <v>26</v>
          </cell>
          <cell r="S325">
            <v>277</v>
          </cell>
          <cell r="T325">
            <v>115.71</v>
          </cell>
          <cell r="U325">
            <v>24.73</v>
          </cell>
          <cell r="V325">
            <v>118.07</v>
          </cell>
          <cell r="W325">
            <v>31</v>
          </cell>
          <cell r="X325">
            <v>289.51</v>
          </cell>
          <cell r="Y325">
            <v>125.34099999999999</v>
          </cell>
          <cell r="Z325">
            <v>70.995000000000005</v>
          </cell>
          <cell r="AA325">
            <v>124.00699999999999</v>
          </cell>
          <cell r="AB325">
            <v>62.045000000000002</v>
          </cell>
          <cell r="AC325">
            <v>382.38799999999998</v>
          </cell>
          <cell r="AD325">
            <v>116</v>
          </cell>
          <cell r="AE325">
            <v>40</v>
          </cell>
          <cell r="AF325">
            <v>124</v>
          </cell>
          <cell r="AG325">
            <v>62</v>
          </cell>
          <cell r="AH325">
            <v>342</v>
          </cell>
          <cell r="AI325">
            <v>116.28999999999999</v>
          </cell>
          <cell r="AJ325">
            <v>38.799999999999997</v>
          </cell>
          <cell r="AK325">
            <v>104.66</v>
          </cell>
          <cell r="AL325">
            <v>52</v>
          </cell>
          <cell r="AM325">
            <v>311.75</v>
          </cell>
          <cell r="AN325">
            <v>399.71899999999999</v>
          </cell>
          <cell r="AO325">
            <v>399.71899999999999</v>
          </cell>
          <cell r="AP325">
            <v>308.68857142857144</v>
          </cell>
          <cell r="AQ325">
            <v>480.77400000000006</v>
          </cell>
          <cell r="AR325">
            <v>391.31400000000002</v>
          </cell>
          <cell r="AS325">
            <v>692.68100000000004</v>
          </cell>
          <cell r="AT325">
            <v>732.96635000000003</v>
          </cell>
        </row>
        <row r="326">
          <cell r="J326">
            <v>55</v>
          </cell>
          <cell r="K326">
            <v>4.407</v>
          </cell>
          <cell r="L326">
            <v>81.893000000000001</v>
          </cell>
          <cell r="M326">
            <v>8.2449999999999992</v>
          </cell>
          <cell r="N326">
            <v>149.54500000000002</v>
          </cell>
          <cell r="O326">
            <v>83</v>
          </cell>
          <cell r="P326">
            <v>22</v>
          </cell>
          <cell r="Q326">
            <v>95</v>
          </cell>
          <cell r="R326">
            <v>25</v>
          </cell>
          <cell r="S326">
            <v>225</v>
          </cell>
          <cell r="T326">
            <v>91.44</v>
          </cell>
          <cell r="U326">
            <v>24.73</v>
          </cell>
          <cell r="V326">
            <v>93.47</v>
          </cell>
          <cell r="W326">
            <v>29</v>
          </cell>
          <cell r="X326">
            <v>238.64</v>
          </cell>
          <cell r="Y326">
            <v>104.401</v>
          </cell>
          <cell r="Z326">
            <v>52.994999999999997</v>
          </cell>
          <cell r="AA326">
            <v>103.06699999999999</v>
          </cell>
          <cell r="AB326">
            <v>58.484999999999999</v>
          </cell>
          <cell r="AC326">
            <v>318.94799999999998</v>
          </cell>
          <cell r="AD326">
            <v>92</v>
          </cell>
          <cell r="AE326">
            <v>36</v>
          </cell>
          <cell r="AF326">
            <v>103</v>
          </cell>
          <cell r="AG326">
            <v>58</v>
          </cell>
          <cell r="AH326">
            <v>289</v>
          </cell>
          <cell r="AI326">
            <v>92</v>
          </cell>
          <cell r="AJ326">
            <v>35.799999999999997</v>
          </cell>
          <cell r="AK326">
            <v>83.69</v>
          </cell>
          <cell r="AL326">
            <v>52</v>
          </cell>
          <cell r="AM326">
            <v>263.49</v>
          </cell>
          <cell r="AN326">
            <v>354.63</v>
          </cell>
          <cell r="AO326">
            <v>354.63</v>
          </cell>
          <cell r="AP326">
            <v>252.68100000000001</v>
          </cell>
          <cell r="AQ326">
            <v>417.19500000000005</v>
          </cell>
          <cell r="AR326">
            <v>274.73500000000001</v>
          </cell>
          <cell r="AS326">
            <v>576.10200000000009</v>
          </cell>
          <cell r="AT326">
            <v>616.38735000000008</v>
          </cell>
        </row>
        <row r="327">
          <cell r="J327">
            <v>31</v>
          </cell>
          <cell r="K327">
            <v>1.093</v>
          </cell>
          <cell r="L327">
            <v>35.082000000000001</v>
          </cell>
          <cell r="M327">
            <v>1.0309999999999999</v>
          </cell>
          <cell r="N327">
            <v>68.206000000000017</v>
          </cell>
          <cell r="O327">
            <v>25</v>
          </cell>
          <cell r="P327">
            <v>1</v>
          </cell>
          <cell r="Q327">
            <v>25</v>
          </cell>
          <cell r="R327">
            <v>1</v>
          </cell>
          <cell r="S327">
            <v>52</v>
          </cell>
          <cell r="T327">
            <v>24.27</v>
          </cell>
          <cell r="U327">
            <v>0</v>
          </cell>
          <cell r="V327">
            <v>24.6</v>
          </cell>
          <cell r="W327">
            <v>2</v>
          </cell>
          <cell r="X327">
            <v>50.870000000000005</v>
          </cell>
          <cell r="Y327">
            <v>20.94</v>
          </cell>
          <cell r="Z327">
            <v>18</v>
          </cell>
          <cell r="AA327">
            <v>20.94</v>
          </cell>
          <cell r="AB327">
            <v>3.56</v>
          </cell>
          <cell r="AC327">
            <v>63.44</v>
          </cell>
          <cell r="AD327">
            <v>24</v>
          </cell>
          <cell r="AE327">
            <v>4</v>
          </cell>
          <cell r="AF327">
            <v>21</v>
          </cell>
          <cell r="AG327">
            <v>4</v>
          </cell>
          <cell r="AH327">
            <v>53</v>
          </cell>
          <cell r="AI327">
            <v>24.29</v>
          </cell>
          <cell r="AJ327">
            <v>3</v>
          </cell>
          <cell r="AK327">
            <v>20.97</v>
          </cell>
          <cell r="AL327">
            <v>0</v>
          </cell>
          <cell r="AM327">
            <v>48.26</v>
          </cell>
          <cell r="AN327">
            <v>45.088999999999999</v>
          </cell>
          <cell r="AO327">
            <v>45.088999999999999</v>
          </cell>
          <cell r="AP327">
            <v>56.007571428571424</v>
          </cell>
          <cell r="AQ327">
            <v>63.578999999999994</v>
          </cell>
          <cell r="AR327">
            <v>116.57899999999999</v>
          </cell>
          <cell r="AS327">
            <v>116.57899999999999</v>
          </cell>
          <cell r="AT327">
            <v>116.57899999999999</v>
          </cell>
        </row>
        <row r="328">
          <cell r="D328">
            <v>137</v>
          </cell>
          <cell r="E328">
            <v>183</v>
          </cell>
          <cell r="F328">
            <v>257</v>
          </cell>
          <cell r="G328">
            <v>300</v>
          </cell>
          <cell r="H328">
            <v>267</v>
          </cell>
          <cell r="I328">
            <v>361.88220000000001</v>
          </cell>
          <cell r="J328">
            <v>114</v>
          </cell>
          <cell r="K328">
            <v>99.800000000000011</v>
          </cell>
          <cell r="L328">
            <v>101.39999999999999</v>
          </cell>
          <cell r="M328">
            <v>117.262</v>
          </cell>
          <cell r="N328">
            <v>432.46199999999999</v>
          </cell>
          <cell r="O328">
            <v>101</v>
          </cell>
          <cell r="P328">
            <v>115</v>
          </cell>
          <cell r="Q328">
            <v>106</v>
          </cell>
          <cell r="R328">
            <v>115</v>
          </cell>
          <cell r="S328">
            <v>437</v>
          </cell>
          <cell r="T328">
            <v>97.789999999999992</v>
          </cell>
          <cell r="U328">
            <v>107.94</v>
          </cell>
          <cell r="V328">
            <v>77.86</v>
          </cell>
          <cell r="W328">
            <v>108.32</v>
          </cell>
          <cell r="X328">
            <v>391.90999999999997</v>
          </cell>
          <cell r="Y328">
            <v>121.845</v>
          </cell>
          <cell r="Z328">
            <v>87.334999999999994</v>
          </cell>
          <cell r="AA328">
            <v>74.174999999999997</v>
          </cell>
          <cell r="AB328">
            <v>62.731000000000002</v>
          </cell>
          <cell r="AC328">
            <v>346.08600000000001</v>
          </cell>
          <cell r="AD328">
            <v>98</v>
          </cell>
          <cell r="AE328">
            <v>99</v>
          </cell>
          <cell r="AF328">
            <v>74</v>
          </cell>
          <cell r="AG328">
            <v>63</v>
          </cell>
          <cell r="AH328">
            <v>334</v>
          </cell>
          <cell r="AI328">
            <v>97.52000000000001</v>
          </cell>
          <cell r="AJ328">
            <v>99.4</v>
          </cell>
          <cell r="AK328">
            <v>91.95</v>
          </cell>
          <cell r="AL328">
            <v>92</v>
          </cell>
          <cell r="AM328">
            <v>380.87</v>
          </cell>
          <cell r="AN328">
            <v>375.41199999999998</v>
          </cell>
          <cell r="AO328">
            <v>375.41199999999998</v>
          </cell>
          <cell r="AP328">
            <v>331.84960000000001</v>
          </cell>
          <cell r="AQ328">
            <v>360.71932000000004</v>
          </cell>
          <cell r="AR328">
            <v>377.45077000000003</v>
          </cell>
          <cell r="AS328">
            <v>423.02403310000005</v>
          </cell>
          <cell r="AT328">
            <v>486.75449409300006</v>
          </cell>
        </row>
        <row r="329">
          <cell r="J329">
            <v>19</v>
          </cell>
          <cell r="K329">
            <v>24.427</v>
          </cell>
          <cell r="L329">
            <v>29.946000000000002</v>
          </cell>
          <cell r="M329">
            <v>23.817</v>
          </cell>
          <cell r="N329">
            <v>97.19</v>
          </cell>
          <cell r="O329">
            <v>34</v>
          </cell>
          <cell r="P329">
            <v>26</v>
          </cell>
          <cell r="Q329">
            <v>37</v>
          </cell>
          <cell r="R329">
            <v>28</v>
          </cell>
          <cell r="S329">
            <v>125</v>
          </cell>
          <cell r="T329">
            <v>39.15</v>
          </cell>
          <cell r="U329">
            <v>11.82</v>
          </cell>
          <cell r="V329">
            <v>44.05</v>
          </cell>
          <cell r="W329">
            <v>10.050000000000001</v>
          </cell>
          <cell r="X329">
            <v>105.07</v>
          </cell>
          <cell r="Y329">
            <v>49.695</v>
          </cell>
          <cell r="Z329">
            <v>23.795000000000002</v>
          </cell>
          <cell r="AA329">
            <v>52.015000000000001</v>
          </cell>
          <cell r="AB329">
            <v>29.170999999999999</v>
          </cell>
          <cell r="AC329">
            <v>154.67600000000002</v>
          </cell>
          <cell r="AD329">
            <v>47</v>
          </cell>
          <cell r="AE329">
            <v>16</v>
          </cell>
          <cell r="AF329">
            <v>52</v>
          </cell>
          <cell r="AG329">
            <v>29</v>
          </cell>
          <cell r="AH329">
            <v>144</v>
          </cell>
          <cell r="AI329">
            <v>46.6</v>
          </cell>
          <cell r="AJ329">
            <v>16.399999999999999</v>
          </cell>
          <cell r="AK329">
            <v>47.6</v>
          </cell>
          <cell r="AL329">
            <v>92</v>
          </cell>
          <cell r="AM329">
            <v>202.6</v>
          </cell>
          <cell r="AN329">
            <v>189.63</v>
          </cell>
          <cell r="AO329">
            <v>189.63</v>
          </cell>
          <cell r="AP329">
            <v>206.642</v>
          </cell>
          <cell r="AQ329">
            <v>243.00100000000003</v>
          </cell>
          <cell r="AR329">
            <v>280.45077000000003</v>
          </cell>
          <cell r="AS329">
            <v>319.02403310000005</v>
          </cell>
          <cell r="AT329">
            <v>358.75449409300006</v>
          </cell>
        </row>
        <row r="330">
          <cell r="J330">
            <v>95</v>
          </cell>
          <cell r="K330">
            <v>75.373000000000005</v>
          </cell>
          <cell r="L330">
            <v>71.453999999999994</v>
          </cell>
          <cell r="M330">
            <v>93.444999999999993</v>
          </cell>
          <cell r="N330">
            <v>335.27199999999999</v>
          </cell>
          <cell r="O330">
            <v>67</v>
          </cell>
          <cell r="P330">
            <v>89</v>
          </cell>
          <cell r="Q330">
            <v>69</v>
          </cell>
          <cell r="R330">
            <v>87</v>
          </cell>
          <cell r="S330">
            <v>312</v>
          </cell>
          <cell r="T330">
            <v>58.64</v>
          </cell>
          <cell r="U330">
            <v>96.12</v>
          </cell>
          <cell r="V330">
            <v>33.81</v>
          </cell>
          <cell r="W330">
            <v>98.27</v>
          </cell>
          <cell r="X330">
            <v>286.83999999999997</v>
          </cell>
          <cell r="Y330">
            <v>72.150000000000006</v>
          </cell>
          <cell r="Z330">
            <v>63.54</v>
          </cell>
          <cell r="AA330">
            <v>22.16</v>
          </cell>
          <cell r="AB330">
            <v>33.56</v>
          </cell>
          <cell r="AC330">
            <v>191.41</v>
          </cell>
          <cell r="AD330">
            <v>51</v>
          </cell>
          <cell r="AE330">
            <v>83</v>
          </cell>
          <cell r="AF330">
            <v>22</v>
          </cell>
          <cell r="AG330">
            <v>34</v>
          </cell>
          <cell r="AH330">
            <v>190</v>
          </cell>
          <cell r="AI330">
            <v>50.92</v>
          </cell>
          <cell r="AJ330">
            <v>83</v>
          </cell>
          <cell r="AK330">
            <v>44.35</v>
          </cell>
          <cell r="AL330">
            <v>0</v>
          </cell>
          <cell r="AM330">
            <v>178.27</v>
          </cell>
          <cell r="AN330">
            <v>185.78199999999998</v>
          </cell>
          <cell r="AO330">
            <v>185.78199999999998</v>
          </cell>
          <cell r="AP330">
            <v>125.20760000000001</v>
          </cell>
          <cell r="AQ330">
            <v>117.71832000000001</v>
          </cell>
          <cell r="AR330">
            <v>97</v>
          </cell>
          <cell r="AS330">
            <v>104</v>
          </cell>
          <cell r="AT330">
            <v>128</v>
          </cell>
        </row>
        <row r="331">
          <cell r="D331">
            <v>311</v>
          </cell>
          <cell r="E331">
            <v>397</v>
          </cell>
          <cell r="F331">
            <v>507</v>
          </cell>
          <cell r="G331">
            <v>403</v>
          </cell>
          <cell r="H331">
            <v>401</v>
          </cell>
          <cell r="I331">
            <v>461.4</v>
          </cell>
          <cell r="J331">
            <v>76</v>
          </cell>
          <cell r="K331">
            <v>83.114999999999995</v>
          </cell>
          <cell r="L331">
            <v>33.388999999999996</v>
          </cell>
          <cell r="M331">
            <v>40.471000000000004</v>
          </cell>
          <cell r="N331">
            <v>232.97500000000002</v>
          </cell>
          <cell r="O331">
            <v>9</v>
          </cell>
          <cell r="P331">
            <v>28</v>
          </cell>
          <cell r="Q331">
            <v>8</v>
          </cell>
          <cell r="R331">
            <v>4</v>
          </cell>
          <cell r="S331">
            <v>49</v>
          </cell>
          <cell r="T331">
            <v>1.39</v>
          </cell>
          <cell r="U331">
            <v>24.95</v>
          </cell>
          <cell r="V331">
            <v>24.15</v>
          </cell>
          <cell r="W331">
            <v>20</v>
          </cell>
          <cell r="X331">
            <v>70.489999999999995</v>
          </cell>
          <cell r="Y331">
            <v>3</v>
          </cell>
          <cell r="Z331">
            <v>46.072000000000003</v>
          </cell>
          <cell r="AA331">
            <v>6.2469999999999999</v>
          </cell>
          <cell r="AB331">
            <v>35.443000000000005</v>
          </cell>
          <cell r="AC331">
            <v>90.762</v>
          </cell>
          <cell r="AD331">
            <v>16</v>
          </cell>
          <cell r="AE331">
            <v>28</v>
          </cell>
          <cell r="AF331">
            <v>6</v>
          </cell>
          <cell r="AG331">
            <v>35</v>
          </cell>
          <cell r="AH331">
            <v>85</v>
          </cell>
          <cell r="AI331">
            <v>16.32</v>
          </cell>
          <cell r="AJ331">
            <v>27.580000000000002</v>
          </cell>
          <cell r="AK331">
            <v>25.81</v>
          </cell>
          <cell r="AL331">
            <v>43</v>
          </cell>
          <cell r="AM331">
            <v>112.71</v>
          </cell>
          <cell r="AN331">
            <v>114.27800000000001</v>
          </cell>
          <cell r="AO331">
            <v>114.27800000000001</v>
          </cell>
          <cell r="AP331">
            <v>14.855999999999998</v>
          </cell>
          <cell r="AQ331">
            <v>13</v>
          </cell>
          <cell r="AR331">
            <v>10</v>
          </cell>
          <cell r="AS331">
            <v>3</v>
          </cell>
          <cell r="AT331">
            <v>3</v>
          </cell>
        </row>
        <row r="332">
          <cell r="J332">
            <v>71</v>
          </cell>
          <cell r="K332">
            <v>74.668999999999997</v>
          </cell>
          <cell r="L332">
            <v>28.337</v>
          </cell>
          <cell r="M332">
            <v>31.516999999999999</v>
          </cell>
          <cell r="N332">
            <v>205.52299999999997</v>
          </cell>
          <cell r="O332">
            <v>4</v>
          </cell>
          <cell r="P332">
            <v>19</v>
          </cell>
          <cell r="Q332">
            <v>2</v>
          </cell>
          <cell r="R332">
            <v>1</v>
          </cell>
          <cell r="S332">
            <v>26</v>
          </cell>
          <cell r="T332">
            <v>0.95</v>
          </cell>
          <cell r="U332">
            <v>22</v>
          </cell>
          <cell r="V332">
            <v>24.15</v>
          </cell>
          <cell r="W332">
            <v>17</v>
          </cell>
          <cell r="X332">
            <v>64.099999999999994</v>
          </cell>
          <cell r="Y332">
            <v>1.93</v>
          </cell>
          <cell r="Z332">
            <v>42.981999999999999</v>
          </cell>
          <cell r="AA332">
            <v>5.4969999999999999</v>
          </cell>
          <cell r="AB332">
            <v>32.773000000000003</v>
          </cell>
          <cell r="AC332">
            <v>83.182000000000002</v>
          </cell>
          <cell r="AD332">
            <v>16</v>
          </cell>
          <cell r="AE332">
            <v>25</v>
          </cell>
          <cell r="AF332">
            <v>5</v>
          </cell>
          <cell r="AG332">
            <v>32</v>
          </cell>
          <cell r="AH332">
            <v>78</v>
          </cell>
          <cell r="AI332">
            <v>16.32</v>
          </cell>
          <cell r="AJ332">
            <v>24.73</v>
          </cell>
          <cell r="AK332">
            <v>25.81</v>
          </cell>
          <cell r="AL332">
            <v>43</v>
          </cell>
          <cell r="AM332">
            <v>109.86</v>
          </cell>
          <cell r="AN332">
            <v>100.54</v>
          </cell>
          <cell r="AO332">
            <v>100.54</v>
          </cell>
          <cell r="AP332">
            <v>0</v>
          </cell>
          <cell r="AQ332">
            <v>0</v>
          </cell>
          <cell r="AR332">
            <v>0</v>
          </cell>
          <cell r="AS332">
            <v>0</v>
          </cell>
          <cell r="AT332">
            <v>0</v>
          </cell>
        </row>
        <row r="333">
          <cell r="J333">
            <v>5</v>
          </cell>
          <cell r="K333">
            <v>8.4459999999999997</v>
          </cell>
          <cell r="L333">
            <v>5.0519999999999996</v>
          </cell>
          <cell r="M333">
            <v>8.9540000000000006</v>
          </cell>
          <cell r="N333">
            <v>27.451999999999998</v>
          </cell>
          <cell r="O333">
            <v>5</v>
          </cell>
          <cell r="P333">
            <v>9</v>
          </cell>
          <cell r="Q333">
            <v>6</v>
          </cell>
          <cell r="R333">
            <v>3</v>
          </cell>
          <cell r="S333">
            <v>23</v>
          </cell>
          <cell r="T333">
            <v>0.44</v>
          </cell>
          <cell r="U333">
            <v>2.95</v>
          </cell>
          <cell r="V333">
            <v>0</v>
          </cell>
          <cell r="W333">
            <v>3</v>
          </cell>
          <cell r="X333">
            <v>6.3900000000000006</v>
          </cell>
          <cell r="Y333">
            <v>1.07</v>
          </cell>
          <cell r="Z333">
            <v>3.09</v>
          </cell>
          <cell r="AA333">
            <v>0.75</v>
          </cell>
          <cell r="AB333">
            <v>2.67</v>
          </cell>
          <cell r="AC333">
            <v>7.58</v>
          </cell>
          <cell r="AD333">
            <v>0</v>
          </cell>
          <cell r="AE333">
            <v>3</v>
          </cell>
          <cell r="AF333">
            <v>1</v>
          </cell>
          <cell r="AG333">
            <v>3</v>
          </cell>
          <cell r="AH333">
            <v>7</v>
          </cell>
          <cell r="AI333">
            <v>0</v>
          </cell>
          <cell r="AJ333">
            <v>2.85</v>
          </cell>
          <cell r="AK333">
            <v>0</v>
          </cell>
          <cell r="AL333">
            <v>0</v>
          </cell>
          <cell r="AM333">
            <v>2.85</v>
          </cell>
          <cell r="AN333">
            <v>13.738</v>
          </cell>
          <cell r="AO333">
            <v>13.738</v>
          </cell>
          <cell r="AP333">
            <v>14.855999999999998</v>
          </cell>
          <cell r="AQ333">
            <v>13</v>
          </cell>
          <cell r="AR333">
            <v>10</v>
          </cell>
          <cell r="AS333">
            <v>3</v>
          </cell>
          <cell r="AT333">
            <v>3</v>
          </cell>
        </row>
        <row r="334">
          <cell r="D334">
            <v>1467</v>
          </cell>
          <cell r="E334">
            <v>1382</v>
          </cell>
          <cell r="F334">
            <v>143</v>
          </cell>
          <cell r="G334">
            <v>109</v>
          </cell>
          <cell r="H334">
            <v>115</v>
          </cell>
          <cell r="I334">
            <v>74.5184</v>
          </cell>
          <cell r="J334">
            <v>10</v>
          </cell>
          <cell r="K334">
            <v>24.812000000000001</v>
          </cell>
          <cell r="L334">
            <v>6.7349999999999994</v>
          </cell>
          <cell r="M334">
            <v>25.628</v>
          </cell>
          <cell r="N334">
            <v>67.174999999999997</v>
          </cell>
          <cell r="O334">
            <v>5</v>
          </cell>
          <cell r="P334">
            <v>27</v>
          </cell>
          <cell r="Q334">
            <v>6</v>
          </cell>
          <cell r="R334">
            <v>28</v>
          </cell>
          <cell r="S334">
            <v>66</v>
          </cell>
          <cell r="T334">
            <v>2</v>
          </cell>
          <cell r="U334">
            <v>25</v>
          </cell>
          <cell r="V334">
            <v>10.649999999999999</v>
          </cell>
          <cell r="W334">
            <v>17</v>
          </cell>
          <cell r="X334">
            <v>54.649999999999991</v>
          </cell>
          <cell r="Y334">
            <v>8.2409999999999997</v>
          </cell>
          <cell r="Z334">
            <v>30.807000000000002</v>
          </cell>
          <cell r="AA334">
            <v>3.2229999999999999</v>
          </cell>
          <cell r="AB334">
            <v>37.878</v>
          </cell>
          <cell r="AC334">
            <v>80.149000000000001</v>
          </cell>
          <cell r="AD334">
            <v>8</v>
          </cell>
          <cell r="AE334">
            <v>21</v>
          </cell>
          <cell r="AF334">
            <v>3</v>
          </cell>
          <cell r="AG334">
            <v>38</v>
          </cell>
          <cell r="AH334">
            <v>70</v>
          </cell>
          <cell r="AI334">
            <v>8.24</v>
          </cell>
          <cell r="AJ334">
            <v>22.4</v>
          </cell>
          <cell r="AK334">
            <v>11.89</v>
          </cell>
          <cell r="AL334">
            <v>29</v>
          </cell>
          <cell r="AM334">
            <v>71.53</v>
          </cell>
          <cell r="AN334">
            <v>62.05</v>
          </cell>
          <cell r="AO334">
            <v>62.05</v>
          </cell>
          <cell r="AP334">
            <v>51.412000000000006</v>
          </cell>
          <cell r="AQ334">
            <v>7</v>
          </cell>
          <cell r="AR334">
            <v>0</v>
          </cell>
          <cell r="AS334">
            <v>0</v>
          </cell>
          <cell r="AT334">
            <v>0</v>
          </cell>
        </row>
        <row r="335">
          <cell r="J335">
            <v>3</v>
          </cell>
          <cell r="K335">
            <v>5.6520000000000001</v>
          </cell>
          <cell r="L335">
            <v>2.5539999999999998</v>
          </cell>
          <cell r="M335">
            <v>6.016</v>
          </cell>
          <cell r="N335">
            <v>17.222000000000001</v>
          </cell>
          <cell r="O335">
            <v>4</v>
          </cell>
          <cell r="P335">
            <v>10</v>
          </cell>
          <cell r="Q335">
            <v>5</v>
          </cell>
          <cell r="R335">
            <v>10</v>
          </cell>
          <cell r="S335">
            <v>29</v>
          </cell>
          <cell r="T335">
            <v>1</v>
          </cell>
          <cell r="U335">
            <v>10</v>
          </cell>
          <cell r="V335">
            <v>4.13</v>
          </cell>
          <cell r="W335">
            <v>0</v>
          </cell>
          <cell r="X335">
            <v>15.129999999999999</v>
          </cell>
          <cell r="Y335">
            <v>7.7210000000000001</v>
          </cell>
          <cell r="Z335">
            <v>16.337</v>
          </cell>
          <cell r="AA335">
            <v>2.7029999999999998</v>
          </cell>
          <cell r="AB335">
            <v>23.408000000000001</v>
          </cell>
          <cell r="AC335">
            <v>50.168999999999997</v>
          </cell>
          <cell r="AD335">
            <v>4</v>
          </cell>
          <cell r="AE335">
            <v>9</v>
          </cell>
          <cell r="AF335">
            <v>2</v>
          </cell>
          <cell r="AG335">
            <v>24</v>
          </cell>
          <cell r="AH335">
            <v>39</v>
          </cell>
          <cell r="AI335">
            <v>3.8</v>
          </cell>
          <cell r="AJ335">
            <v>10.4</v>
          </cell>
          <cell r="AK335">
            <v>8.89</v>
          </cell>
          <cell r="AL335">
            <v>29</v>
          </cell>
          <cell r="AM335">
            <v>52.09</v>
          </cell>
          <cell r="AN335">
            <v>46.98</v>
          </cell>
          <cell r="AO335">
            <v>46.98</v>
          </cell>
          <cell r="AP335">
            <v>47.412000000000006</v>
          </cell>
          <cell r="AQ335">
            <v>7</v>
          </cell>
          <cell r="AR335">
            <v>0</v>
          </cell>
          <cell r="AS335">
            <v>0</v>
          </cell>
          <cell r="AT335">
            <v>0</v>
          </cell>
        </row>
        <row r="336">
          <cell r="J336">
            <v>7</v>
          </cell>
          <cell r="K336">
            <v>19.16</v>
          </cell>
          <cell r="L336">
            <v>4.181</v>
          </cell>
          <cell r="M336">
            <v>19.611999999999998</v>
          </cell>
          <cell r="N336">
            <v>49.953000000000003</v>
          </cell>
          <cell r="O336">
            <v>1</v>
          </cell>
          <cell r="P336">
            <v>17</v>
          </cell>
          <cell r="Q336">
            <v>1</v>
          </cell>
          <cell r="R336">
            <v>18</v>
          </cell>
          <cell r="S336">
            <v>37</v>
          </cell>
          <cell r="T336">
            <v>1</v>
          </cell>
          <cell r="U336">
            <v>15</v>
          </cell>
          <cell r="V336">
            <v>6.52</v>
          </cell>
          <cell r="W336">
            <v>17</v>
          </cell>
          <cell r="X336">
            <v>39.519999999999996</v>
          </cell>
          <cell r="Y336">
            <v>0.52</v>
          </cell>
          <cell r="Z336">
            <v>14.47</v>
          </cell>
          <cell r="AA336">
            <v>0.52</v>
          </cell>
          <cell r="AB336">
            <v>14.47</v>
          </cell>
          <cell r="AC336">
            <v>29.98</v>
          </cell>
          <cell r="AD336">
            <v>4</v>
          </cell>
          <cell r="AE336">
            <v>12</v>
          </cell>
          <cell r="AF336">
            <v>1</v>
          </cell>
          <cell r="AG336">
            <v>14</v>
          </cell>
          <cell r="AH336">
            <v>31</v>
          </cell>
          <cell r="AI336">
            <v>4.4400000000000004</v>
          </cell>
          <cell r="AJ336">
            <v>12</v>
          </cell>
          <cell r="AK336">
            <v>3</v>
          </cell>
          <cell r="AL336">
            <v>0</v>
          </cell>
          <cell r="AM336">
            <v>19.440000000000001</v>
          </cell>
          <cell r="AN336">
            <v>15.069999999999999</v>
          </cell>
          <cell r="AO336">
            <v>15.069999999999999</v>
          </cell>
          <cell r="AP336">
            <v>4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</row>
        <row r="337">
          <cell r="T337">
            <v>141</v>
          </cell>
          <cell r="U337">
            <v>0</v>
          </cell>
          <cell r="V337">
            <v>3421</v>
          </cell>
          <cell r="W337">
            <v>300</v>
          </cell>
          <cell r="X337">
            <v>3862</v>
          </cell>
          <cell r="Y337">
            <v>140.03035</v>
          </cell>
          <cell r="Z337">
            <v>299.65800000000002</v>
          </cell>
          <cell r="AA337">
            <v>140.154</v>
          </cell>
          <cell r="AB337">
            <v>299.65699999999998</v>
          </cell>
          <cell r="AC337">
            <v>879.49935000000005</v>
          </cell>
          <cell r="AD337">
            <v>140</v>
          </cell>
          <cell r="AE337">
            <v>300</v>
          </cell>
          <cell r="AF337">
            <v>140</v>
          </cell>
          <cell r="AG337">
            <v>300</v>
          </cell>
          <cell r="AH337">
            <v>880</v>
          </cell>
          <cell r="AI337">
            <v>139.76</v>
          </cell>
          <cell r="AJ337">
            <v>299.7</v>
          </cell>
          <cell r="AK337">
            <v>140.97999999999999</v>
          </cell>
          <cell r="AL337">
            <v>298</v>
          </cell>
          <cell r="AM337">
            <v>878.44</v>
          </cell>
          <cell r="AN337">
            <v>879.62300000000005</v>
          </cell>
          <cell r="AO337">
            <v>879.62300000000005</v>
          </cell>
          <cell r="AP337">
            <v>887.93899999999996</v>
          </cell>
          <cell r="AQ337">
            <v>887.93899999999996</v>
          </cell>
          <cell r="AR337">
            <v>887.93899999999996</v>
          </cell>
          <cell r="AS337">
            <v>887.93899999999996</v>
          </cell>
          <cell r="AT337">
            <v>887.93899999999996</v>
          </cell>
        </row>
        <row r="340">
          <cell r="AC340">
            <v>294.5</v>
          </cell>
          <cell r="AH340">
            <v>294.5</v>
          </cell>
          <cell r="AN340">
            <v>294.5</v>
          </cell>
          <cell r="AP340">
            <v>294.5</v>
          </cell>
          <cell r="AQ340">
            <v>294.5</v>
          </cell>
          <cell r="AR340">
            <v>294.5</v>
          </cell>
          <cell r="AS340">
            <v>294.5</v>
          </cell>
          <cell r="AT340">
            <v>294.5</v>
          </cell>
        </row>
        <row r="341">
          <cell r="AC341">
            <v>575.29999999999995</v>
          </cell>
          <cell r="AH341">
            <v>575.29999999999995</v>
          </cell>
          <cell r="AN341">
            <v>575.29999999999995</v>
          </cell>
          <cell r="AP341">
            <v>575.29999999999995</v>
          </cell>
          <cell r="AQ341">
            <v>575.29999999999995</v>
          </cell>
          <cell r="AR341">
            <v>575.29999999999995</v>
          </cell>
          <cell r="AS341">
            <v>575.29999999999995</v>
          </cell>
          <cell r="AT341">
            <v>575.29999999999995</v>
          </cell>
        </row>
        <row r="342">
          <cell r="AC342">
            <v>9.699350000000095</v>
          </cell>
          <cell r="AH342">
            <v>10.200000000000045</v>
          </cell>
          <cell r="AN342">
            <v>9.8230000000000928</v>
          </cell>
          <cell r="AP342">
            <v>18.13900000000001</v>
          </cell>
          <cell r="AQ342">
            <v>18.13900000000001</v>
          </cell>
          <cell r="AR342">
            <v>18.13900000000001</v>
          </cell>
          <cell r="AS342">
            <v>18.13900000000001</v>
          </cell>
          <cell r="AT342">
            <v>18.13900000000001</v>
          </cell>
        </row>
        <row r="343">
          <cell r="D343">
            <v>158</v>
          </cell>
          <cell r="E343">
            <v>206</v>
          </cell>
          <cell r="F343">
            <v>56</v>
          </cell>
          <cell r="G343">
            <v>50</v>
          </cell>
          <cell r="H343">
            <v>432</v>
          </cell>
          <cell r="I343">
            <v>241.31440000000001</v>
          </cell>
          <cell r="J343">
            <v>2</v>
          </cell>
          <cell r="K343">
            <v>37.6</v>
          </cell>
          <cell r="L343">
            <v>300</v>
          </cell>
          <cell r="M343">
            <v>146.32599999999999</v>
          </cell>
          <cell r="N343">
            <v>485.92600000000004</v>
          </cell>
          <cell r="O343">
            <v>150</v>
          </cell>
          <cell r="P343">
            <v>150</v>
          </cell>
          <cell r="Q343">
            <v>150</v>
          </cell>
          <cell r="R343">
            <v>132</v>
          </cell>
          <cell r="S343">
            <v>582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140.607</v>
          </cell>
          <cell r="AA343">
            <v>0</v>
          </cell>
          <cell r="AB343">
            <v>616.94399999999996</v>
          </cell>
          <cell r="AC343">
            <v>757.55099999999993</v>
          </cell>
          <cell r="AD343">
            <v>0</v>
          </cell>
          <cell r="AE343">
            <v>140</v>
          </cell>
          <cell r="AF343">
            <v>0</v>
          </cell>
          <cell r="AG343">
            <v>617</v>
          </cell>
          <cell r="AH343">
            <v>757</v>
          </cell>
          <cell r="AI343">
            <v>0</v>
          </cell>
          <cell r="AJ343">
            <v>139.5</v>
          </cell>
          <cell r="AK343">
            <v>0</v>
          </cell>
          <cell r="AL343">
            <v>470</v>
          </cell>
          <cell r="AM343">
            <v>609.5</v>
          </cell>
          <cell r="AN343">
            <v>0</v>
          </cell>
          <cell r="AO343">
            <v>0</v>
          </cell>
          <cell r="AP343">
            <v>527</v>
          </cell>
          <cell r="AQ343">
            <v>65</v>
          </cell>
          <cell r="AR343">
            <v>75</v>
          </cell>
          <cell r="AS343">
            <v>146</v>
          </cell>
          <cell r="AT343">
            <v>77</v>
          </cell>
        </row>
        <row r="345">
          <cell r="D345">
            <v>0</v>
          </cell>
          <cell r="E345">
            <v>0</v>
          </cell>
          <cell r="F345">
            <v>0</v>
          </cell>
          <cell r="G345">
            <v>0</v>
          </cell>
          <cell r="H345">
            <v>1213</v>
          </cell>
          <cell r="I345">
            <v>713</v>
          </cell>
          <cell r="J345">
            <v>373</v>
          </cell>
          <cell r="K345">
            <v>237</v>
          </cell>
          <cell r="L345">
            <v>163</v>
          </cell>
          <cell r="M345">
            <v>97</v>
          </cell>
          <cell r="N345">
            <v>870</v>
          </cell>
          <cell r="O345">
            <v>271</v>
          </cell>
          <cell r="P345">
            <v>394</v>
          </cell>
          <cell r="Q345">
            <v>77</v>
          </cell>
          <cell r="R345">
            <v>35</v>
          </cell>
          <cell r="S345">
            <v>777</v>
          </cell>
          <cell r="T345">
            <v>643</v>
          </cell>
          <cell r="U345">
            <v>20</v>
          </cell>
          <cell r="V345">
            <v>150</v>
          </cell>
          <cell r="W345">
            <v>60</v>
          </cell>
          <cell r="X345">
            <v>873</v>
          </cell>
          <cell r="Y345">
            <v>458</v>
          </cell>
          <cell r="Z345">
            <v>792</v>
          </cell>
          <cell r="AA345">
            <v>0</v>
          </cell>
          <cell r="AB345">
            <v>0</v>
          </cell>
          <cell r="AC345">
            <v>1250</v>
          </cell>
          <cell r="AD345">
            <v>392</v>
          </cell>
          <cell r="AE345">
            <v>363</v>
          </cell>
          <cell r="AF345">
            <v>304</v>
          </cell>
          <cell r="AG345">
            <v>196</v>
          </cell>
          <cell r="AH345">
            <v>1255</v>
          </cell>
          <cell r="AI345">
            <v>392</v>
          </cell>
          <cell r="AJ345">
            <v>363</v>
          </cell>
          <cell r="AK345">
            <v>304</v>
          </cell>
          <cell r="AL345">
            <v>196</v>
          </cell>
          <cell r="AM345">
            <v>1255</v>
          </cell>
          <cell r="AN345">
            <v>955</v>
          </cell>
          <cell r="AO345">
            <v>955</v>
          </cell>
          <cell r="AP345">
            <v>1266</v>
          </cell>
          <cell r="AQ345">
            <v>1701</v>
          </cell>
          <cell r="AR345">
            <v>1900</v>
          </cell>
          <cell r="AS345">
            <v>1352</v>
          </cell>
          <cell r="AT345">
            <v>2148</v>
          </cell>
        </row>
        <row r="347">
          <cell r="D347">
            <v>0</v>
          </cell>
          <cell r="E347">
            <v>0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</row>
        <row r="349"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32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19</v>
          </cell>
          <cell r="P349">
            <v>61</v>
          </cell>
          <cell r="Q349">
            <v>22</v>
          </cell>
          <cell r="R349">
            <v>40</v>
          </cell>
          <cell r="S349">
            <v>142</v>
          </cell>
          <cell r="T349">
            <v>0</v>
          </cell>
          <cell r="U349">
            <v>0</v>
          </cell>
          <cell r="V349">
            <v>-1</v>
          </cell>
          <cell r="W349">
            <v>-79</v>
          </cell>
          <cell r="X349">
            <v>-80</v>
          </cell>
          <cell r="Y349">
            <v>0</v>
          </cell>
          <cell r="Z349">
            <v>14</v>
          </cell>
          <cell r="AA349">
            <v>0</v>
          </cell>
          <cell r="AB349">
            <v>14</v>
          </cell>
          <cell r="AC349">
            <v>28</v>
          </cell>
          <cell r="AD349">
            <v>0</v>
          </cell>
          <cell r="AE349">
            <v>7</v>
          </cell>
          <cell r="AF349">
            <v>0</v>
          </cell>
          <cell r="AG349">
            <v>7</v>
          </cell>
          <cell r="AH349">
            <v>14</v>
          </cell>
          <cell r="AI349">
            <v>0</v>
          </cell>
          <cell r="AJ349">
            <v>7</v>
          </cell>
          <cell r="AK349">
            <v>0</v>
          </cell>
          <cell r="AL349">
            <v>7</v>
          </cell>
          <cell r="AM349">
            <v>14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</row>
        <row r="351">
          <cell r="B351">
            <v>942</v>
          </cell>
          <cell r="C351">
            <v>726</v>
          </cell>
          <cell r="D351">
            <v>190</v>
          </cell>
          <cell r="E351">
            <v>206</v>
          </cell>
          <cell r="F351">
            <v>627</v>
          </cell>
          <cell r="G351">
            <v>607</v>
          </cell>
          <cell r="H351">
            <v>728</v>
          </cell>
          <cell r="I351">
            <v>821</v>
          </cell>
          <cell r="J351">
            <v>206</v>
          </cell>
          <cell r="K351">
            <v>208</v>
          </cell>
          <cell r="L351">
            <v>224</v>
          </cell>
          <cell r="M351">
            <v>211</v>
          </cell>
          <cell r="N351">
            <v>849</v>
          </cell>
          <cell r="O351">
            <v>208</v>
          </cell>
          <cell r="P351">
            <v>210</v>
          </cell>
          <cell r="Q351">
            <v>211</v>
          </cell>
          <cell r="R351">
            <v>226</v>
          </cell>
          <cell r="S351">
            <v>855</v>
          </cell>
          <cell r="T351">
            <v>346</v>
          </cell>
          <cell r="U351">
            <v>210</v>
          </cell>
          <cell r="V351">
            <v>223</v>
          </cell>
          <cell r="W351">
            <v>221</v>
          </cell>
          <cell r="X351">
            <v>1000</v>
          </cell>
          <cell r="Y351">
            <v>254</v>
          </cell>
          <cell r="Z351">
            <v>272</v>
          </cell>
          <cell r="AA351">
            <v>271</v>
          </cell>
          <cell r="AB351">
            <v>270</v>
          </cell>
          <cell r="AC351">
            <v>1067</v>
          </cell>
          <cell r="AD351">
            <v>162</v>
          </cell>
          <cell r="AE351">
            <v>185</v>
          </cell>
          <cell r="AF351">
            <v>271</v>
          </cell>
          <cell r="AG351">
            <v>270</v>
          </cell>
          <cell r="AH351">
            <v>888</v>
          </cell>
          <cell r="AI351">
            <v>162</v>
          </cell>
          <cell r="AJ351">
            <v>185</v>
          </cell>
          <cell r="AK351">
            <v>58</v>
          </cell>
          <cell r="AL351">
            <v>223</v>
          </cell>
          <cell r="AM351">
            <v>628</v>
          </cell>
          <cell r="AN351">
            <v>720</v>
          </cell>
          <cell r="AO351">
            <v>720</v>
          </cell>
          <cell r="AP351">
            <v>678</v>
          </cell>
          <cell r="AQ351">
            <v>837</v>
          </cell>
          <cell r="AR351">
            <v>1394</v>
          </cell>
          <cell r="AS351">
            <v>1744</v>
          </cell>
          <cell r="AT351">
            <v>1829</v>
          </cell>
        </row>
        <row r="353">
          <cell r="E353">
            <v>18</v>
          </cell>
          <cell r="F353">
            <v>57</v>
          </cell>
          <cell r="G353">
            <v>1</v>
          </cell>
          <cell r="H353">
            <v>8</v>
          </cell>
          <cell r="I353">
            <v>19</v>
          </cell>
          <cell r="J353">
            <v>0</v>
          </cell>
          <cell r="K353">
            <v>0</v>
          </cell>
          <cell r="L353">
            <v>15</v>
          </cell>
          <cell r="M353">
            <v>0</v>
          </cell>
          <cell r="N353">
            <v>15</v>
          </cell>
          <cell r="O353">
            <v>0</v>
          </cell>
          <cell r="P353">
            <v>0</v>
          </cell>
          <cell r="Q353">
            <v>0</v>
          </cell>
          <cell r="R353">
            <v>13</v>
          </cell>
          <cell r="S353">
            <v>13</v>
          </cell>
          <cell r="T353">
            <v>172</v>
          </cell>
          <cell r="U353">
            <v>34</v>
          </cell>
          <cell r="V353">
            <v>46</v>
          </cell>
          <cell r="W353">
            <v>41</v>
          </cell>
          <cell r="X353">
            <v>293</v>
          </cell>
          <cell r="AD353">
            <v>1</v>
          </cell>
          <cell r="AE353">
            <v>20</v>
          </cell>
          <cell r="AF353">
            <v>0</v>
          </cell>
          <cell r="AG353">
            <v>0</v>
          </cell>
          <cell r="AH353">
            <v>21</v>
          </cell>
          <cell r="AI353">
            <v>1</v>
          </cell>
          <cell r="AJ353">
            <v>20</v>
          </cell>
          <cell r="AK353">
            <v>-109</v>
          </cell>
          <cell r="AL353">
            <v>55</v>
          </cell>
          <cell r="AM353">
            <v>-33</v>
          </cell>
        </row>
        <row r="354">
          <cell r="B354">
            <v>942</v>
          </cell>
          <cell r="C354">
            <v>726</v>
          </cell>
          <cell r="D354">
            <v>190</v>
          </cell>
          <cell r="E354">
            <v>188</v>
          </cell>
          <cell r="F354">
            <v>570</v>
          </cell>
          <cell r="G354">
            <v>606</v>
          </cell>
          <cell r="H354">
            <v>720</v>
          </cell>
          <cell r="I354">
            <v>802</v>
          </cell>
          <cell r="J354">
            <v>206</v>
          </cell>
          <cell r="K354">
            <v>208</v>
          </cell>
          <cell r="L354">
            <v>209</v>
          </cell>
          <cell r="M354">
            <v>211</v>
          </cell>
          <cell r="N354">
            <v>834</v>
          </cell>
          <cell r="O354">
            <v>208</v>
          </cell>
          <cell r="P354">
            <v>210</v>
          </cell>
          <cell r="Q354">
            <v>211</v>
          </cell>
          <cell r="R354">
            <v>213</v>
          </cell>
          <cell r="S354">
            <v>842</v>
          </cell>
          <cell r="T354">
            <v>174</v>
          </cell>
          <cell r="U354">
            <v>176</v>
          </cell>
          <cell r="V354">
            <v>177</v>
          </cell>
          <cell r="W354">
            <v>180</v>
          </cell>
          <cell r="X354">
            <v>707</v>
          </cell>
          <cell r="Y354">
            <v>250</v>
          </cell>
          <cell r="Z354">
            <v>250</v>
          </cell>
          <cell r="AA354">
            <v>250</v>
          </cell>
          <cell r="AB354">
            <v>250</v>
          </cell>
          <cell r="AC354">
            <v>1000</v>
          </cell>
          <cell r="AD354">
            <v>161</v>
          </cell>
          <cell r="AE354">
            <v>165</v>
          </cell>
          <cell r="AF354">
            <v>250</v>
          </cell>
          <cell r="AG354">
            <v>250</v>
          </cell>
          <cell r="AH354">
            <v>826</v>
          </cell>
          <cell r="AI354">
            <v>161</v>
          </cell>
          <cell r="AJ354">
            <v>165</v>
          </cell>
          <cell r="AK354">
            <v>167</v>
          </cell>
          <cell r="AL354">
            <v>168</v>
          </cell>
          <cell r="AM354">
            <v>661</v>
          </cell>
          <cell r="AN354">
            <v>720</v>
          </cell>
          <cell r="AO354">
            <v>720</v>
          </cell>
          <cell r="AP354">
            <v>678</v>
          </cell>
          <cell r="AQ354">
            <v>837</v>
          </cell>
          <cell r="AR354">
            <v>1394</v>
          </cell>
          <cell r="AS354">
            <v>1744</v>
          </cell>
          <cell r="AT354">
            <v>1829</v>
          </cell>
        </row>
        <row r="355">
          <cell r="B355">
            <v>942</v>
          </cell>
          <cell r="C355">
            <v>726</v>
          </cell>
          <cell r="D355">
            <v>190</v>
          </cell>
          <cell r="E355">
            <v>188</v>
          </cell>
          <cell r="F355">
            <v>570</v>
          </cell>
          <cell r="G355">
            <v>606</v>
          </cell>
          <cell r="H355">
            <v>720</v>
          </cell>
          <cell r="I355">
            <v>802</v>
          </cell>
          <cell r="Y355">
            <v>250</v>
          </cell>
          <cell r="Z355">
            <v>250</v>
          </cell>
          <cell r="AA355">
            <v>250</v>
          </cell>
          <cell r="AB355">
            <v>250</v>
          </cell>
          <cell r="AC355">
            <v>1000</v>
          </cell>
          <cell r="AD355">
            <v>0</v>
          </cell>
          <cell r="AE355">
            <v>0</v>
          </cell>
          <cell r="AF355">
            <v>250</v>
          </cell>
          <cell r="AG355">
            <v>250</v>
          </cell>
          <cell r="AH355">
            <v>500</v>
          </cell>
          <cell r="AN355">
            <v>702</v>
          </cell>
          <cell r="AO355">
            <v>702</v>
          </cell>
          <cell r="AP355">
            <v>500</v>
          </cell>
          <cell r="AQ355">
            <v>300</v>
          </cell>
          <cell r="AR355">
            <v>300</v>
          </cell>
          <cell r="AS355">
            <v>500</v>
          </cell>
          <cell r="AT355">
            <v>500</v>
          </cell>
        </row>
        <row r="356">
          <cell r="G356">
            <v>0</v>
          </cell>
          <cell r="H356">
            <v>0</v>
          </cell>
          <cell r="I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  <cell r="AN356">
            <v>18</v>
          </cell>
          <cell r="AO356">
            <v>18</v>
          </cell>
          <cell r="AP356">
            <v>178</v>
          </cell>
          <cell r="AQ356">
            <v>537</v>
          </cell>
          <cell r="AR356">
            <v>1094</v>
          </cell>
          <cell r="AS356">
            <v>1244</v>
          </cell>
          <cell r="AT356">
            <v>1329</v>
          </cell>
        </row>
        <row r="357">
          <cell r="Y357">
            <v>4</v>
          </cell>
          <cell r="Z357">
            <v>22</v>
          </cell>
          <cell r="AA357">
            <v>21</v>
          </cell>
          <cell r="AB357">
            <v>20</v>
          </cell>
          <cell r="AC357">
            <v>67</v>
          </cell>
          <cell r="AD357">
            <v>0</v>
          </cell>
          <cell r="AE357">
            <v>0</v>
          </cell>
          <cell r="AF357">
            <v>21</v>
          </cell>
          <cell r="AG357">
            <v>20</v>
          </cell>
          <cell r="AH357">
            <v>41</v>
          </cell>
        </row>
        <row r="359">
          <cell r="B359">
            <v>2026</v>
          </cell>
          <cell r="C359">
            <v>1333</v>
          </cell>
          <cell r="D359">
            <v>-1960</v>
          </cell>
          <cell r="E359">
            <v>-4243</v>
          </cell>
          <cell r="F359">
            <v>-1301</v>
          </cell>
          <cell r="G359">
            <v>-380</v>
          </cell>
          <cell r="H359">
            <v>-389.23279999999977</v>
          </cell>
          <cell r="I359">
            <v>-2666.0018</v>
          </cell>
          <cell r="J359">
            <v>-1285.2159999999999</v>
          </cell>
          <cell r="K359">
            <v>-548.03099999999995</v>
          </cell>
          <cell r="L359">
            <v>-390.63100000000009</v>
          </cell>
          <cell r="M359">
            <v>-324.75</v>
          </cell>
          <cell r="N359">
            <v>-2548.6279999999997</v>
          </cell>
          <cell r="O359">
            <v>-1326.8400000000001</v>
          </cell>
          <cell r="P359">
            <v>679.98</v>
          </cell>
          <cell r="Q359">
            <v>-1076.32</v>
          </cell>
          <cell r="R359">
            <v>-498.98</v>
          </cell>
          <cell r="S359">
            <v>-2222.16</v>
          </cell>
          <cell r="T359">
            <v>-1399.5</v>
          </cell>
          <cell r="U359">
            <v>-1678.8</v>
          </cell>
          <cell r="V359">
            <v>-1410.9299999999998</v>
          </cell>
          <cell r="W359">
            <v>-859.75</v>
          </cell>
          <cell r="X359">
            <v>-5348.9800000000005</v>
          </cell>
          <cell r="Y359">
            <v>-2881.1785514869362</v>
          </cell>
          <cell r="Z359">
            <v>-990.16045246314934</v>
          </cell>
          <cell r="AA359">
            <v>819.39258760663836</v>
          </cell>
          <cell r="AB359">
            <v>-163.22317648661567</v>
          </cell>
          <cell r="AC359">
            <v>-3215.1695928300628</v>
          </cell>
          <cell r="AD359">
            <v>-2154.0948463223735</v>
          </cell>
          <cell r="AE359">
            <v>-923.52059291374826</v>
          </cell>
          <cell r="AF359">
            <v>-2671.0366004692401</v>
          </cell>
          <cell r="AG359">
            <v>164.8111819882588</v>
          </cell>
          <cell r="AH359">
            <v>-5585.8408577171031</v>
          </cell>
          <cell r="AI359">
            <v>-2207.79288</v>
          </cell>
          <cell r="AJ359">
            <v>-2012.677297</v>
          </cell>
          <cell r="AK359">
            <v>-2746.1094000000007</v>
          </cell>
          <cell r="AL359">
            <v>297.05319999999983</v>
          </cell>
          <cell r="AM359">
            <v>-6528.5263770000029</v>
          </cell>
          <cell r="AN359">
            <v>-2835.2294377421213</v>
          </cell>
          <cell r="AO359">
            <v>-4004.5503415991661</v>
          </cell>
          <cell r="AP359">
            <v>-2461.9513475713038</v>
          </cell>
          <cell r="AQ359">
            <v>-1952.7550472637113</v>
          </cell>
          <cell r="AR359">
            <v>-1434.793136308444</v>
          </cell>
          <cell r="AS359">
            <v>-1371.2071626717611</v>
          </cell>
          <cell r="AT359">
            <v>-1423.665258470432</v>
          </cell>
        </row>
        <row r="361">
          <cell r="B361">
            <v>706</v>
          </cell>
          <cell r="C361">
            <v>-410</v>
          </cell>
          <cell r="D361">
            <v>180</v>
          </cell>
          <cell r="E361">
            <v>-916</v>
          </cell>
          <cell r="F361">
            <v>718</v>
          </cell>
          <cell r="G361">
            <v>925</v>
          </cell>
          <cell r="H361">
            <v>-921</v>
          </cell>
          <cell r="I361">
            <v>-535</v>
          </cell>
          <cell r="J361">
            <v>-186</v>
          </cell>
          <cell r="K361">
            <v>264</v>
          </cell>
          <cell r="L361">
            <v>85</v>
          </cell>
          <cell r="M361">
            <v>414</v>
          </cell>
          <cell r="N361">
            <v>577</v>
          </cell>
          <cell r="O361">
            <v>-352</v>
          </cell>
          <cell r="P361">
            <v>-47</v>
          </cell>
          <cell r="Q361">
            <v>-645</v>
          </cell>
          <cell r="R361">
            <v>-699</v>
          </cell>
          <cell r="S361">
            <v>-1743</v>
          </cell>
          <cell r="T361">
            <v>554</v>
          </cell>
          <cell r="U361">
            <v>3.1999999999999886</v>
          </cell>
          <cell r="V361">
            <v>-597</v>
          </cell>
          <cell r="W361">
            <v>1291</v>
          </cell>
          <cell r="X361">
            <v>1251.2</v>
          </cell>
          <cell r="Y361">
            <v>-812.30533980582527</v>
          </cell>
          <cell r="Z361">
            <v>-656.86962616822427</v>
          </cell>
          <cell r="AA361">
            <v>550.56410071942446</v>
          </cell>
          <cell r="AB361">
            <v>558.48948096885806</v>
          </cell>
          <cell r="AC361">
            <v>-360.12138428576679</v>
          </cell>
          <cell r="AD361">
            <v>-89</v>
          </cell>
          <cell r="AE361">
            <v>-65</v>
          </cell>
          <cell r="AF361">
            <v>-617</v>
          </cell>
          <cell r="AG361">
            <v>1556</v>
          </cell>
          <cell r="AH361">
            <v>785</v>
          </cell>
          <cell r="AI361">
            <v>61</v>
          </cell>
          <cell r="AJ361">
            <v>-1310</v>
          </cell>
          <cell r="AK361">
            <v>376</v>
          </cell>
          <cell r="AL361">
            <v>1596</v>
          </cell>
          <cell r="AM361">
            <v>723</v>
          </cell>
          <cell r="AN361">
            <v>203.83999999999997</v>
          </cell>
          <cell r="AO361">
            <v>203.83999999999997</v>
          </cell>
          <cell r="AP361">
            <v>300.16794044665016</v>
          </cell>
          <cell r="AQ361">
            <v>-362</v>
          </cell>
          <cell r="AR361">
            <v>-356</v>
          </cell>
          <cell r="AS361">
            <v>-327</v>
          </cell>
          <cell r="AT361">
            <v>-327</v>
          </cell>
        </row>
        <row r="363">
          <cell r="B363">
            <v>278</v>
          </cell>
          <cell r="C363">
            <v>-520</v>
          </cell>
          <cell r="D363">
            <v>247</v>
          </cell>
          <cell r="E363">
            <v>-713</v>
          </cell>
          <cell r="F363">
            <v>124</v>
          </cell>
          <cell r="G363">
            <v>144</v>
          </cell>
          <cell r="H363">
            <v>-24</v>
          </cell>
          <cell r="I363">
            <v>-179</v>
          </cell>
          <cell r="J363">
            <v>1</v>
          </cell>
          <cell r="K363">
            <v>71</v>
          </cell>
          <cell r="L363">
            <v>50</v>
          </cell>
          <cell r="M363">
            <v>70</v>
          </cell>
          <cell r="N363">
            <v>192</v>
          </cell>
          <cell r="O363">
            <v>-16</v>
          </cell>
          <cell r="P363">
            <v>-74</v>
          </cell>
          <cell r="Q363">
            <v>10</v>
          </cell>
          <cell r="R363">
            <v>-596</v>
          </cell>
          <cell r="S363">
            <v>-676</v>
          </cell>
          <cell r="T363">
            <v>21</v>
          </cell>
          <cell r="U363">
            <v>-214</v>
          </cell>
          <cell r="V363">
            <v>-54</v>
          </cell>
          <cell r="W363">
            <v>-43</v>
          </cell>
          <cell r="X363">
            <v>-290</v>
          </cell>
          <cell r="Y363">
            <v>-778.05533980582527</v>
          </cell>
          <cell r="Z363">
            <v>-516.61962616822427</v>
          </cell>
          <cell r="AA363">
            <v>427.37410071942446</v>
          </cell>
          <cell r="AB363">
            <v>-39.150519031141869</v>
          </cell>
          <cell r="AC363">
            <v>-906.45138428576684</v>
          </cell>
          <cell r="AD363">
            <v>-22</v>
          </cell>
          <cell r="AE363">
            <v>2</v>
          </cell>
          <cell r="AF363">
            <v>-701</v>
          </cell>
          <cell r="AG363">
            <v>709</v>
          </cell>
          <cell r="AH363">
            <v>-12</v>
          </cell>
          <cell r="AI363">
            <v>-108</v>
          </cell>
          <cell r="AJ363">
            <v>-1062</v>
          </cell>
          <cell r="AK363">
            <v>307</v>
          </cell>
          <cell r="AL363">
            <v>185</v>
          </cell>
          <cell r="AM363">
            <v>-678</v>
          </cell>
          <cell r="AN363">
            <v>-38</v>
          </cell>
          <cell r="AO363">
            <v>-38</v>
          </cell>
          <cell r="AP363">
            <v>0</v>
          </cell>
          <cell r="AQ363">
            <v>0</v>
          </cell>
          <cell r="AR363">
            <v>0</v>
          </cell>
          <cell r="AS363">
            <v>0</v>
          </cell>
          <cell r="AT363">
            <v>0</v>
          </cell>
        </row>
        <row r="364">
          <cell r="Y364">
            <v>-804</v>
          </cell>
          <cell r="Z364">
            <v>-55</v>
          </cell>
          <cell r="AA364">
            <v>-631</v>
          </cell>
          <cell r="AB364">
            <v>-64</v>
          </cell>
          <cell r="AC364">
            <v>-1554</v>
          </cell>
          <cell r="AD364">
            <v>-804</v>
          </cell>
          <cell r="AE364">
            <v>-55</v>
          </cell>
          <cell r="AF364">
            <v>-631</v>
          </cell>
          <cell r="AG364">
            <v>-64</v>
          </cell>
          <cell r="AH364">
            <v>-1554</v>
          </cell>
        </row>
        <row r="365">
          <cell r="B365">
            <v>428</v>
          </cell>
          <cell r="C365">
            <v>110</v>
          </cell>
          <cell r="D365">
            <v>-67</v>
          </cell>
          <cell r="E365">
            <v>-203</v>
          </cell>
          <cell r="F365">
            <v>594</v>
          </cell>
          <cell r="G365">
            <v>781</v>
          </cell>
          <cell r="H365">
            <v>-897</v>
          </cell>
          <cell r="I365">
            <v>-356</v>
          </cell>
          <cell r="J365">
            <v>-187</v>
          </cell>
          <cell r="K365">
            <v>193</v>
          </cell>
          <cell r="L365">
            <v>35</v>
          </cell>
          <cell r="M365">
            <v>344</v>
          </cell>
          <cell r="N365">
            <v>385</v>
          </cell>
          <cell r="O365">
            <v>-336</v>
          </cell>
          <cell r="P365">
            <v>27</v>
          </cell>
          <cell r="Q365">
            <v>-655</v>
          </cell>
          <cell r="R365">
            <v>-103</v>
          </cell>
          <cell r="S365">
            <v>-1067</v>
          </cell>
          <cell r="T365">
            <v>533</v>
          </cell>
          <cell r="U365">
            <v>217.2</v>
          </cell>
          <cell r="V365">
            <v>-543</v>
          </cell>
          <cell r="W365">
            <v>1334</v>
          </cell>
          <cell r="X365">
            <v>1541.2</v>
          </cell>
          <cell r="Y365">
            <v>-34.25</v>
          </cell>
          <cell r="Z365">
            <v>-140.25</v>
          </cell>
          <cell r="AA365">
            <v>123.19</v>
          </cell>
          <cell r="AB365">
            <v>597.64</v>
          </cell>
          <cell r="AC365">
            <v>546.33000000000004</v>
          </cell>
          <cell r="AD365">
            <v>-67</v>
          </cell>
          <cell r="AE365">
            <v>-67</v>
          </cell>
          <cell r="AF365">
            <v>84</v>
          </cell>
          <cell r="AG365">
            <v>847</v>
          </cell>
          <cell r="AH365">
            <v>797</v>
          </cell>
          <cell r="AI365">
            <v>169</v>
          </cell>
          <cell r="AJ365">
            <v>-248</v>
          </cell>
          <cell r="AK365">
            <v>69</v>
          </cell>
          <cell r="AL365">
            <v>1411</v>
          </cell>
          <cell r="AM365">
            <v>1401</v>
          </cell>
          <cell r="AN365">
            <v>241.83999999999997</v>
          </cell>
          <cell r="AO365">
            <v>241.83999999999997</v>
          </cell>
          <cell r="AP365">
            <v>300.16794044665016</v>
          </cell>
          <cell r="AQ365">
            <v>-362</v>
          </cell>
          <cell r="AR365">
            <v>-356</v>
          </cell>
          <cell r="AS365">
            <v>-327</v>
          </cell>
          <cell r="AT365">
            <v>-327</v>
          </cell>
        </row>
        <row r="366">
          <cell r="B366">
            <v>428</v>
          </cell>
          <cell r="C366">
            <v>-172</v>
          </cell>
          <cell r="D366">
            <v>-26</v>
          </cell>
          <cell r="E366">
            <v>-461</v>
          </cell>
          <cell r="F366">
            <v>166</v>
          </cell>
          <cell r="G366">
            <v>300</v>
          </cell>
          <cell r="H366">
            <v>295</v>
          </cell>
          <cell r="I366">
            <v>-371</v>
          </cell>
          <cell r="J366">
            <v>21</v>
          </cell>
          <cell r="K366">
            <v>73</v>
          </cell>
          <cell r="L366">
            <v>110</v>
          </cell>
          <cell r="M366">
            <v>-201</v>
          </cell>
          <cell r="N366">
            <v>3</v>
          </cell>
          <cell r="O366">
            <v>27</v>
          </cell>
          <cell r="P366">
            <v>62</v>
          </cell>
          <cell r="Q366">
            <v>-390</v>
          </cell>
          <cell r="R366">
            <v>-172</v>
          </cell>
          <cell r="S366">
            <v>-473</v>
          </cell>
          <cell r="T366">
            <v>391</v>
          </cell>
          <cell r="U366">
            <v>93.2</v>
          </cell>
          <cell r="V366">
            <v>-182</v>
          </cell>
          <cell r="W366">
            <v>394</v>
          </cell>
          <cell r="X366">
            <v>696.2</v>
          </cell>
          <cell r="Y366">
            <v>302.39</v>
          </cell>
          <cell r="Z366">
            <v>-201.01</v>
          </cell>
          <cell r="AA366">
            <v>193.38</v>
          </cell>
          <cell r="AB366">
            <v>105.23</v>
          </cell>
          <cell r="AC366">
            <v>399.99</v>
          </cell>
          <cell r="AD366">
            <v>453</v>
          </cell>
          <cell r="AE366">
            <v>-126</v>
          </cell>
          <cell r="AF366">
            <v>155</v>
          </cell>
          <cell r="AG366">
            <v>586</v>
          </cell>
          <cell r="AH366">
            <v>1068</v>
          </cell>
          <cell r="AI366">
            <v>453</v>
          </cell>
          <cell r="AJ366">
            <v>-126</v>
          </cell>
          <cell r="AK366">
            <v>155</v>
          </cell>
          <cell r="AL366">
            <v>622</v>
          </cell>
          <cell r="AM366">
            <v>1104</v>
          </cell>
          <cell r="AN366">
            <v>387.57</v>
          </cell>
          <cell r="AO366">
            <v>387.57</v>
          </cell>
          <cell r="AP366">
            <v>398.62968982630281</v>
          </cell>
          <cell r="AQ366">
            <v>-206</v>
          </cell>
          <cell r="AR366">
            <v>-192</v>
          </cell>
          <cell r="AS366">
            <v>-279</v>
          </cell>
          <cell r="AT366">
            <v>-279</v>
          </cell>
        </row>
        <row r="367">
          <cell r="B367">
            <v>0</v>
          </cell>
          <cell r="C367">
            <v>282</v>
          </cell>
          <cell r="D367">
            <v>-41</v>
          </cell>
          <cell r="E367">
            <v>258</v>
          </cell>
          <cell r="F367">
            <v>428</v>
          </cell>
          <cell r="G367">
            <v>481</v>
          </cell>
          <cell r="H367">
            <v>-1192</v>
          </cell>
          <cell r="I367">
            <v>15</v>
          </cell>
          <cell r="J367">
            <v>-208</v>
          </cell>
          <cell r="K367">
            <v>120</v>
          </cell>
          <cell r="L367">
            <v>-75</v>
          </cell>
          <cell r="M367">
            <v>545</v>
          </cell>
          <cell r="N367">
            <v>382</v>
          </cell>
          <cell r="O367">
            <v>-363</v>
          </cell>
          <cell r="P367">
            <v>-35</v>
          </cell>
          <cell r="Q367">
            <v>-265</v>
          </cell>
          <cell r="R367">
            <v>69</v>
          </cell>
          <cell r="S367">
            <v>-594</v>
          </cell>
          <cell r="T367">
            <v>142</v>
          </cell>
          <cell r="U367">
            <v>123.99999999999999</v>
          </cell>
          <cell r="V367">
            <v>-361</v>
          </cell>
          <cell r="W367">
            <v>940</v>
          </cell>
          <cell r="X367">
            <v>845</v>
          </cell>
          <cell r="Y367">
            <v>-336.64</v>
          </cell>
          <cell r="Z367">
            <v>60.76</v>
          </cell>
          <cell r="AA367">
            <v>-70.19</v>
          </cell>
          <cell r="AB367">
            <v>492.41</v>
          </cell>
          <cell r="AC367">
            <v>146.34</v>
          </cell>
          <cell r="AD367">
            <v>-520</v>
          </cell>
          <cell r="AE367">
            <v>59</v>
          </cell>
          <cell r="AF367">
            <v>-71</v>
          </cell>
          <cell r="AG367">
            <v>261</v>
          </cell>
          <cell r="AH367">
            <v>-271</v>
          </cell>
          <cell r="AI367">
            <v>-284</v>
          </cell>
          <cell r="AJ367">
            <v>-122</v>
          </cell>
          <cell r="AK367">
            <v>-86</v>
          </cell>
          <cell r="AL367">
            <v>789</v>
          </cell>
          <cell r="AM367">
            <v>297</v>
          </cell>
          <cell r="AN367">
            <v>-145.73000000000002</v>
          </cell>
          <cell r="AO367">
            <v>-145.73000000000002</v>
          </cell>
          <cell r="AP367">
            <v>-98.461749379652645</v>
          </cell>
          <cell r="AQ367">
            <v>-156</v>
          </cell>
          <cell r="AR367">
            <v>-164</v>
          </cell>
          <cell r="AS367">
            <v>-48</v>
          </cell>
          <cell r="AT367">
            <v>-48</v>
          </cell>
        </row>
        <row r="368">
          <cell r="G368">
            <v>69</v>
          </cell>
          <cell r="H368">
            <v>-195</v>
          </cell>
          <cell r="I368">
            <v>21</v>
          </cell>
          <cell r="J368">
            <v>-191</v>
          </cell>
          <cell r="K368">
            <v>100</v>
          </cell>
          <cell r="L368">
            <v>-117</v>
          </cell>
          <cell r="M368">
            <v>247</v>
          </cell>
          <cell r="N368">
            <v>39</v>
          </cell>
          <cell r="O368">
            <v>-148</v>
          </cell>
          <cell r="P368">
            <v>32</v>
          </cell>
          <cell r="Q368">
            <v>-213</v>
          </cell>
          <cell r="R368">
            <v>-266</v>
          </cell>
          <cell r="S368">
            <v>-595</v>
          </cell>
          <cell r="T368">
            <v>140</v>
          </cell>
          <cell r="U368">
            <v>193</v>
          </cell>
          <cell r="V368">
            <v>-334</v>
          </cell>
          <cell r="W368">
            <v>726</v>
          </cell>
          <cell r="X368">
            <v>725</v>
          </cell>
          <cell r="Y368">
            <v>-381</v>
          </cell>
          <cell r="Z368">
            <v>14</v>
          </cell>
          <cell r="AA368">
            <v>-128.75</v>
          </cell>
          <cell r="AB368">
            <v>416.65</v>
          </cell>
          <cell r="AC368">
            <v>-79.099999999999994</v>
          </cell>
          <cell r="AD368">
            <v>-422</v>
          </cell>
          <cell r="AE368">
            <v>89</v>
          </cell>
          <cell r="AF368">
            <v>35</v>
          </cell>
          <cell r="AG368">
            <v>141</v>
          </cell>
          <cell r="AH368">
            <v>-157</v>
          </cell>
          <cell r="AI368">
            <v>-422</v>
          </cell>
          <cell r="AJ368">
            <v>89</v>
          </cell>
          <cell r="AK368">
            <v>35</v>
          </cell>
          <cell r="AL368">
            <v>141</v>
          </cell>
          <cell r="AM368">
            <v>-157</v>
          </cell>
          <cell r="AN368">
            <v>-50</v>
          </cell>
          <cell r="AO368">
            <v>-50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</row>
        <row r="369">
          <cell r="J369">
            <v>-56</v>
          </cell>
          <cell r="K369">
            <v>25</v>
          </cell>
          <cell r="L369">
            <v>33</v>
          </cell>
          <cell r="M369">
            <v>146</v>
          </cell>
          <cell r="N369">
            <v>148</v>
          </cell>
          <cell r="O369">
            <v>-18</v>
          </cell>
          <cell r="P369">
            <v>-32</v>
          </cell>
          <cell r="Q369">
            <v>-108</v>
          </cell>
          <cell r="R369">
            <v>298</v>
          </cell>
          <cell r="S369">
            <v>140</v>
          </cell>
          <cell r="T369">
            <v>83</v>
          </cell>
          <cell r="U369">
            <v>-74</v>
          </cell>
          <cell r="V369">
            <v>-28</v>
          </cell>
          <cell r="W369">
            <v>195</v>
          </cell>
          <cell r="X369">
            <v>176</v>
          </cell>
          <cell r="Y369">
            <v>38</v>
          </cell>
          <cell r="Z369">
            <v>40.4</v>
          </cell>
          <cell r="AA369">
            <v>52.2</v>
          </cell>
          <cell r="AB369">
            <v>69.400000000000006</v>
          </cell>
          <cell r="AC369">
            <v>200</v>
          </cell>
          <cell r="AD369">
            <v>-84</v>
          </cell>
          <cell r="AE369">
            <v>13</v>
          </cell>
          <cell r="AF369">
            <v>-137</v>
          </cell>
          <cell r="AG369">
            <v>109</v>
          </cell>
          <cell r="AH369">
            <v>-99</v>
          </cell>
          <cell r="AI369">
            <v>-48</v>
          </cell>
          <cell r="AJ369">
            <v>32</v>
          </cell>
          <cell r="AK369">
            <v>-152</v>
          </cell>
          <cell r="AL369">
            <v>109</v>
          </cell>
          <cell r="AM369">
            <v>-59</v>
          </cell>
          <cell r="AN369">
            <v>216.84</v>
          </cell>
          <cell r="AO369">
            <v>216.84</v>
          </cell>
          <cell r="AP369">
            <v>223.02774193548393</v>
          </cell>
          <cell r="AQ369">
            <v>-155</v>
          </cell>
          <cell r="AR369">
            <v>-169</v>
          </cell>
          <cell r="AS369">
            <v>-56</v>
          </cell>
          <cell r="AT369">
            <v>-56</v>
          </cell>
        </row>
        <row r="370">
          <cell r="J370">
            <v>0</v>
          </cell>
          <cell r="K370">
            <v>0</v>
          </cell>
          <cell r="L370">
            <v>0</v>
          </cell>
          <cell r="M370">
            <v>135</v>
          </cell>
          <cell r="N370">
            <v>135</v>
          </cell>
          <cell r="O370">
            <v>-135</v>
          </cell>
          <cell r="P370">
            <v>0</v>
          </cell>
          <cell r="Q370">
            <v>0</v>
          </cell>
          <cell r="R370">
            <v>0</v>
          </cell>
          <cell r="S370">
            <v>-135</v>
          </cell>
          <cell r="T370">
            <v>0</v>
          </cell>
          <cell r="U370">
            <v>0</v>
          </cell>
          <cell r="V370">
            <v>0</v>
          </cell>
          <cell r="W370">
            <v>0</v>
          </cell>
          <cell r="X370">
            <v>0</v>
          </cell>
          <cell r="Y370">
            <v>0</v>
          </cell>
          <cell r="Z370">
            <v>0</v>
          </cell>
          <cell r="AA370">
            <v>0</v>
          </cell>
          <cell r="AB370">
            <v>0</v>
          </cell>
          <cell r="AC370">
            <v>0</v>
          </cell>
          <cell r="AD370">
            <v>0</v>
          </cell>
          <cell r="AE370">
            <v>0</v>
          </cell>
          <cell r="AF370">
            <v>0</v>
          </cell>
          <cell r="AG370">
            <v>0</v>
          </cell>
          <cell r="AH370">
            <v>0</v>
          </cell>
          <cell r="AI370">
            <v>200</v>
          </cell>
          <cell r="AJ370">
            <v>-200</v>
          </cell>
          <cell r="AK370">
            <v>0</v>
          </cell>
          <cell r="AL370">
            <v>528</v>
          </cell>
          <cell r="AM370">
            <v>528</v>
          </cell>
          <cell r="AN370">
            <v>0</v>
          </cell>
          <cell r="AO370">
            <v>0</v>
          </cell>
          <cell r="AP370">
            <v>0</v>
          </cell>
          <cell r="AQ370">
            <v>11</v>
          </cell>
          <cell r="AR370">
            <v>10</v>
          </cell>
          <cell r="AS370">
            <v>9</v>
          </cell>
          <cell r="AT370">
            <v>9</v>
          </cell>
        </row>
        <row r="371">
          <cell r="J371">
            <v>39</v>
          </cell>
          <cell r="K371">
            <v>-5</v>
          </cell>
          <cell r="L371">
            <v>9</v>
          </cell>
          <cell r="M371">
            <v>17</v>
          </cell>
          <cell r="N371">
            <v>60</v>
          </cell>
          <cell r="O371">
            <v>-62</v>
          </cell>
          <cell r="P371">
            <v>-35</v>
          </cell>
          <cell r="Q371">
            <v>56</v>
          </cell>
          <cell r="R371">
            <v>37</v>
          </cell>
          <cell r="S371">
            <v>-4</v>
          </cell>
          <cell r="T371">
            <v>-81</v>
          </cell>
          <cell r="U371">
            <v>5</v>
          </cell>
          <cell r="V371">
            <v>1</v>
          </cell>
          <cell r="W371">
            <v>19</v>
          </cell>
          <cell r="X371">
            <v>-56</v>
          </cell>
          <cell r="Y371">
            <v>6.36</v>
          </cell>
          <cell r="Z371">
            <v>6.36</v>
          </cell>
          <cell r="AA371">
            <v>6.36</v>
          </cell>
          <cell r="AB371">
            <v>6.36</v>
          </cell>
          <cell r="AC371">
            <v>25.44</v>
          </cell>
          <cell r="AD371">
            <v>-14</v>
          </cell>
          <cell r="AE371">
            <v>-43</v>
          </cell>
          <cell r="AF371">
            <v>31</v>
          </cell>
          <cell r="AG371">
            <v>11</v>
          </cell>
          <cell r="AH371">
            <v>-15</v>
          </cell>
          <cell r="AI371">
            <v>-14</v>
          </cell>
          <cell r="AJ371">
            <v>-43</v>
          </cell>
          <cell r="AK371">
            <v>31</v>
          </cell>
          <cell r="AL371">
            <v>11</v>
          </cell>
          <cell r="AM371">
            <v>-15</v>
          </cell>
          <cell r="AN371">
            <v>20.73</v>
          </cell>
          <cell r="AO371">
            <v>20.73</v>
          </cell>
          <cell r="AP371">
            <v>21.321550868486359</v>
          </cell>
          <cell r="AQ371">
            <v>-12</v>
          </cell>
          <cell r="AR371">
            <v>-5</v>
          </cell>
          <cell r="AS371">
            <v>-1</v>
          </cell>
          <cell r="AT371">
            <v>-1</v>
          </cell>
        </row>
        <row r="372">
          <cell r="J372">
            <v>0</v>
          </cell>
          <cell r="K372">
            <v>0</v>
          </cell>
          <cell r="L372">
            <v>0</v>
          </cell>
          <cell r="M372">
            <v>0</v>
          </cell>
          <cell r="N372">
            <v>0</v>
          </cell>
          <cell r="O372">
            <v>0</v>
          </cell>
          <cell r="P372">
            <v>0</v>
          </cell>
          <cell r="Q372">
            <v>0</v>
          </cell>
          <cell r="R372">
            <v>0</v>
          </cell>
          <cell r="S372">
            <v>0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0</v>
          </cell>
          <cell r="AI372">
            <v>0</v>
          </cell>
          <cell r="AJ372">
            <v>0</v>
          </cell>
          <cell r="AK372">
            <v>0</v>
          </cell>
          <cell r="AL372">
            <v>0</v>
          </cell>
          <cell r="AM372">
            <v>0</v>
          </cell>
          <cell r="AN372">
            <v>-333.3</v>
          </cell>
          <cell r="AO372">
            <v>-333.3</v>
          </cell>
          <cell r="AP372">
            <v>-342.81104218362293</v>
          </cell>
        </row>
        <row r="374">
          <cell r="B374">
            <v>1320</v>
          </cell>
          <cell r="C374">
            <v>1743</v>
          </cell>
          <cell r="D374">
            <v>-2140</v>
          </cell>
          <cell r="E374">
            <v>-3327</v>
          </cell>
          <cell r="F374">
            <v>-2019</v>
          </cell>
          <cell r="G374">
            <v>-1305</v>
          </cell>
          <cell r="H374">
            <v>531.76720000000023</v>
          </cell>
          <cell r="I374">
            <v>-2131.0018</v>
          </cell>
          <cell r="J374">
            <v>-1099.2159999999999</v>
          </cell>
          <cell r="K374">
            <v>-812.03099999999995</v>
          </cell>
          <cell r="L374">
            <v>-475.63100000000009</v>
          </cell>
          <cell r="M374">
            <v>-738.75</v>
          </cell>
          <cell r="N374">
            <v>-3125.6279999999997</v>
          </cell>
          <cell r="O374">
            <v>-974.84000000000015</v>
          </cell>
          <cell r="P374">
            <v>726.98</v>
          </cell>
          <cell r="Q374">
            <v>-431.31999999999994</v>
          </cell>
          <cell r="R374">
            <v>200.01999999999998</v>
          </cell>
          <cell r="S374">
            <v>-479.16000000000008</v>
          </cell>
          <cell r="T374">
            <v>-1953.5</v>
          </cell>
          <cell r="U374">
            <v>-1682</v>
          </cell>
          <cell r="V374">
            <v>-813.92999999999984</v>
          </cell>
          <cell r="W374">
            <v>-2150.75</v>
          </cell>
          <cell r="X374">
            <v>-6600.18</v>
          </cell>
          <cell r="Y374">
            <v>-2068.8732116811107</v>
          </cell>
          <cell r="Z374">
            <v>-333.29082629492501</v>
          </cell>
          <cell r="AA374">
            <v>268.8284868872139</v>
          </cell>
          <cell r="AB374">
            <v>-721.71265745547373</v>
          </cell>
          <cell r="AC374">
            <v>-2855.0482085442959</v>
          </cell>
          <cell r="AD374">
            <v>-2065.0948463223735</v>
          </cell>
          <cell r="AE374">
            <v>-858.52059291374826</v>
          </cell>
          <cell r="AF374">
            <v>-2054.0366004692401</v>
          </cell>
          <cell r="AG374">
            <v>-1391.1888180117412</v>
          </cell>
          <cell r="AH374">
            <v>-6370.8408577171031</v>
          </cell>
          <cell r="AI374">
            <v>-2268.79288</v>
          </cell>
          <cell r="AJ374">
            <v>-702.67729699999995</v>
          </cell>
          <cell r="AK374">
            <v>-3122.1094000000007</v>
          </cell>
          <cell r="AL374">
            <v>-1298.9468000000002</v>
          </cell>
          <cell r="AM374">
            <v>-7251.5263770000029</v>
          </cell>
          <cell r="AN374">
            <v>-3039.0694377421214</v>
          </cell>
          <cell r="AO374">
            <v>-4208.3903415991663</v>
          </cell>
          <cell r="AP374">
            <v>-2762.1192880179542</v>
          </cell>
          <cell r="AQ374">
            <v>-1590.7550472637113</v>
          </cell>
          <cell r="AR374">
            <v>-1078.793136308444</v>
          </cell>
          <cell r="AS374">
            <v>-1044.2071626717611</v>
          </cell>
          <cell r="AT374">
            <v>-1096.665258470432</v>
          </cell>
        </row>
        <row r="376">
          <cell r="B376">
            <v>-903</v>
          </cell>
          <cell r="C376">
            <v>-1094</v>
          </cell>
          <cell r="D376">
            <v>-1106</v>
          </cell>
          <cell r="E376">
            <v>-1334</v>
          </cell>
          <cell r="F376">
            <v>-975</v>
          </cell>
          <cell r="G376">
            <v>-681</v>
          </cell>
          <cell r="H376">
            <v>-652</v>
          </cell>
          <cell r="I376">
            <v>-793</v>
          </cell>
          <cell r="J376">
            <v>-214</v>
          </cell>
          <cell r="K376">
            <v>-206</v>
          </cell>
          <cell r="L376">
            <v>-204</v>
          </cell>
          <cell r="M376">
            <v>-205</v>
          </cell>
          <cell r="N376">
            <v>-829</v>
          </cell>
          <cell r="O376">
            <v>-190</v>
          </cell>
          <cell r="P376">
            <v>-195</v>
          </cell>
          <cell r="Q376">
            <v>-201</v>
          </cell>
          <cell r="R376">
            <v>-195</v>
          </cell>
          <cell r="S376">
            <v>-781</v>
          </cell>
          <cell r="T376">
            <v>-184</v>
          </cell>
          <cell r="U376">
            <v>-197</v>
          </cell>
          <cell r="V376">
            <v>-201</v>
          </cell>
          <cell r="W376">
            <v>-208</v>
          </cell>
          <cell r="X376">
            <v>-790</v>
          </cell>
          <cell r="Y376">
            <v>-295.29624999999999</v>
          </cell>
          <cell r="Z376">
            <v>-327.93175859375003</v>
          </cell>
          <cell r="AA376">
            <v>-335.42224698173959</v>
          </cell>
          <cell r="AB376">
            <v>-333.76787024273585</v>
          </cell>
          <cell r="AC376">
            <v>-1292.4181258182255</v>
          </cell>
          <cell r="AD376">
            <v>-241</v>
          </cell>
          <cell r="AE376">
            <v>-247</v>
          </cell>
          <cell r="AF376">
            <v>-308.31937500000004</v>
          </cell>
          <cell r="AG376">
            <v>-336.38481679687504</v>
          </cell>
          <cell r="AH376">
            <v>-1134.704191796875</v>
          </cell>
          <cell r="AI376">
            <v>-204</v>
          </cell>
          <cell r="AJ376">
            <v>-209</v>
          </cell>
          <cell r="AK376">
            <v>-209</v>
          </cell>
          <cell r="AL376">
            <v>-216</v>
          </cell>
          <cell r="AM376">
            <v>-838</v>
          </cell>
          <cell r="AN376">
            <v>-1326.4079999999999</v>
          </cell>
          <cell r="AO376">
            <v>-1326.4079999999999</v>
          </cell>
          <cell r="AP376">
            <v>-1530.4279074215574</v>
          </cell>
          <cell r="AQ376">
            <v>-1701.2790515013487</v>
          </cell>
          <cell r="AR376">
            <v>-1183.9792316265687</v>
          </cell>
          <cell r="AS376">
            <v>-1157.5969408129549</v>
          </cell>
          <cell r="AT376">
            <v>-1219.3384439814606</v>
          </cell>
        </row>
        <row r="377">
          <cell r="B377">
            <v>504</v>
          </cell>
          <cell r="C377">
            <v>-735</v>
          </cell>
          <cell r="D377">
            <v>16</v>
          </cell>
          <cell r="E377">
            <v>775</v>
          </cell>
          <cell r="F377">
            <v>0</v>
          </cell>
          <cell r="G377">
            <v>-9</v>
          </cell>
          <cell r="H377">
            <v>1943</v>
          </cell>
          <cell r="I377">
            <v>-1742</v>
          </cell>
          <cell r="J377">
            <v>-63</v>
          </cell>
          <cell r="K377">
            <v>-335</v>
          </cell>
          <cell r="L377">
            <v>-162</v>
          </cell>
          <cell r="M377">
            <v>150</v>
          </cell>
          <cell r="N377">
            <v>-410</v>
          </cell>
          <cell r="O377">
            <v>-907</v>
          </cell>
          <cell r="P377">
            <v>492</v>
          </cell>
          <cell r="Q377">
            <v>-96</v>
          </cell>
          <cell r="R377">
            <v>1016</v>
          </cell>
          <cell r="S377">
            <v>505</v>
          </cell>
          <cell r="T377">
            <v>-689</v>
          </cell>
          <cell r="U377">
            <v>-803</v>
          </cell>
          <cell r="V377">
            <v>-722</v>
          </cell>
          <cell r="W377">
            <v>-887</v>
          </cell>
          <cell r="X377">
            <v>-3101</v>
          </cell>
          <cell r="Y377">
            <v>-1975</v>
          </cell>
          <cell r="Z377">
            <v>-54.015259701175012</v>
          </cell>
          <cell r="AA377">
            <v>520.07454186895336</v>
          </cell>
          <cell r="AB377">
            <v>-329.04859521273772</v>
          </cell>
          <cell r="AC377">
            <v>-1837.9893130449595</v>
          </cell>
          <cell r="AD377">
            <v>-994</v>
          </cell>
          <cell r="AE377">
            <v>-493</v>
          </cell>
          <cell r="AF377">
            <v>-1830</v>
          </cell>
          <cell r="AG377">
            <v>-970.52122668410607</v>
          </cell>
          <cell r="AH377">
            <v>-4287.5212266841063</v>
          </cell>
          <cell r="AI377">
            <v>-1326</v>
          </cell>
          <cell r="AJ377">
            <v>-641</v>
          </cell>
          <cell r="AK377">
            <v>-1541</v>
          </cell>
          <cell r="AL377">
            <v>-134</v>
          </cell>
          <cell r="AM377">
            <v>-3642</v>
          </cell>
          <cell r="AN377">
            <v>-1504.6614377421215</v>
          </cell>
          <cell r="AO377">
            <v>-2673.9823415991664</v>
          </cell>
          <cell r="AP377">
            <v>-1819.5945255155268</v>
          </cell>
          <cell r="AQ377">
            <v>0</v>
          </cell>
          <cell r="AR377">
            <v>0</v>
          </cell>
          <cell r="AS377">
            <v>0</v>
          </cell>
          <cell r="AT377">
            <v>0</v>
          </cell>
        </row>
        <row r="378">
          <cell r="E378">
            <v>-338</v>
          </cell>
          <cell r="F378">
            <v>90</v>
          </cell>
          <cell r="G378">
            <v>-37</v>
          </cell>
          <cell r="H378">
            <v>-363</v>
          </cell>
          <cell r="I378">
            <v>-1055</v>
          </cell>
          <cell r="J378">
            <v>26</v>
          </cell>
          <cell r="K378">
            <v>100</v>
          </cell>
          <cell r="L378">
            <v>71</v>
          </cell>
          <cell r="M378">
            <v>24</v>
          </cell>
          <cell r="N378">
            <v>221</v>
          </cell>
          <cell r="O378">
            <v>-42</v>
          </cell>
          <cell r="P378">
            <v>42</v>
          </cell>
          <cell r="Q378">
            <v>33</v>
          </cell>
          <cell r="R378">
            <v>29</v>
          </cell>
          <cell r="S378">
            <v>62</v>
          </cell>
          <cell r="T378">
            <v>0</v>
          </cell>
          <cell r="U378">
            <v>42</v>
          </cell>
          <cell r="V378">
            <v>-59</v>
          </cell>
          <cell r="W378">
            <v>115</v>
          </cell>
          <cell r="X378">
            <v>98</v>
          </cell>
          <cell r="Y378">
            <v>0</v>
          </cell>
          <cell r="Z378">
            <v>0</v>
          </cell>
          <cell r="AA378">
            <v>0</v>
          </cell>
          <cell r="AB378">
            <v>0</v>
          </cell>
          <cell r="AC378">
            <v>0</v>
          </cell>
          <cell r="AD378">
            <v>-168</v>
          </cell>
          <cell r="AE378">
            <v>160</v>
          </cell>
          <cell r="AF378">
            <v>0</v>
          </cell>
          <cell r="AG378">
            <v>0</v>
          </cell>
          <cell r="AH378">
            <v>-8</v>
          </cell>
          <cell r="AI378">
            <v>-166</v>
          </cell>
          <cell r="AJ378">
            <v>174</v>
          </cell>
          <cell r="AK378">
            <v>-195</v>
          </cell>
          <cell r="AL378">
            <v>26</v>
          </cell>
          <cell r="AM378">
            <v>-161</v>
          </cell>
          <cell r="AN378">
            <v>0</v>
          </cell>
          <cell r="AO378">
            <v>0</v>
          </cell>
          <cell r="AP378">
            <v>0</v>
          </cell>
          <cell r="AQ378">
            <v>0</v>
          </cell>
          <cell r="AR378">
            <v>0</v>
          </cell>
          <cell r="AS378">
            <v>0</v>
          </cell>
          <cell r="AT378">
            <v>0</v>
          </cell>
        </row>
        <row r="379">
          <cell r="B379">
            <v>2195</v>
          </cell>
          <cell r="C379">
            <v>730</v>
          </cell>
          <cell r="D379">
            <v>-3279</v>
          </cell>
          <cell r="E379">
            <v>-883</v>
          </cell>
          <cell r="F379">
            <v>267</v>
          </cell>
          <cell r="G379">
            <v>-7</v>
          </cell>
          <cell r="H379">
            <v>304</v>
          </cell>
          <cell r="I379">
            <v>959</v>
          </cell>
          <cell r="J379">
            <v>-398</v>
          </cell>
          <cell r="K379">
            <v>-62</v>
          </cell>
          <cell r="L379">
            <v>-293</v>
          </cell>
          <cell r="M379">
            <v>-197</v>
          </cell>
          <cell r="N379">
            <v>-950</v>
          </cell>
          <cell r="O379">
            <v>-367</v>
          </cell>
          <cell r="P379">
            <v>329</v>
          </cell>
          <cell r="Q379">
            <v>2</v>
          </cell>
          <cell r="R379">
            <v>-89</v>
          </cell>
          <cell r="S379">
            <v>-125</v>
          </cell>
          <cell r="T379">
            <v>-97</v>
          </cell>
          <cell r="U379">
            <v>370</v>
          </cell>
          <cell r="V379">
            <v>174</v>
          </cell>
          <cell r="W379">
            <v>-263</v>
          </cell>
          <cell r="X379">
            <v>184</v>
          </cell>
          <cell r="Y379">
            <v>-5.6142719999999144</v>
          </cell>
          <cell r="Z379">
            <v>48.656192000000033</v>
          </cell>
          <cell r="AA379">
            <v>84.176192000000128</v>
          </cell>
          <cell r="AB379">
            <v>-58.896192000000156</v>
          </cell>
          <cell r="AC379">
            <v>68.321920000000091</v>
          </cell>
          <cell r="AD379">
            <v>-135</v>
          </cell>
          <cell r="AE379">
            <v>-25</v>
          </cell>
          <cell r="AF379">
            <v>84.28277453075998</v>
          </cell>
          <cell r="AG379">
            <v>-84.28277453075998</v>
          </cell>
          <cell r="AH379">
            <v>-160</v>
          </cell>
          <cell r="AI379">
            <v>59</v>
          </cell>
          <cell r="AJ379">
            <v>-56</v>
          </cell>
          <cell r="AK379">
            <v>-61</v>
          </cell>
          <cell r="AL379">
            <v>-310</v>
          </cell>
          <cell r="AM379">
            <v>-368</v>
          </cell>
          <cell r="AN379">
            <v>-208</v>
          </cell>
          <cell r="AO379">
            <v>-208</v>
          </cell>
          <cell r="AP379">
            <v>587.90314491913</v>
          </cell>
          <cell r="AQ379">
            <v>110.52400423763743</v>
          </cell>
          <cell r="AR379">
            <v>105.18609531812467</v>
          </cell>
          <cell r="AS379">
            <v>113.3897781411938</v>
          </cell>
          <cell r="AT379">
            <v>122.67318551102858</v>
          </cell>
        </row>
        <row r="380">
          <cell r="G380">
            <v>0</v>
          </cell>
          <cell r="H380">
            <v>0</v>
          </cell>
          <cell r="I380">
            <v>0</v>
          </cell>
          <cell r="J380">
            <v>-132</v>
          </cell>
          <cell r="K380">
            <v>-3</v>
          </cell>
          <cell r="L380">
            <v>-37</v>
          </cell>
          <cell r="M380">
            <v>-54</v>
          </cell>
          <cell r="N380">
            <v>-226</v>
          </cell>
          <cell r="O380">
            <v>-9</v>
          </cell>
          <cell r="P380">
            <v>-103</v>
          </cell>
          <cell r="Q380">
            <v>0</v>
          </cell>
          <cell r="R380">
            <v>0</v>
          </cell>
          <cell r="S380">
            <v>-112</v>
          </cell>
          <cell r="T380">
            <v>0</v>
          </cell>
          <cell r="U380">
            <v>0</v>
          </cell>
          <cell r="V380">
            <v>0</v>
          </cell>
          <cell r="W380">
            <v>0</v>
          </cell>
          <cell r="X380">
            <v>0</v>
          </cell>
          <cell r="Y380">
            <v>0</v>
          </cell>
          <cell r="Z380">
            <v>0</v>
          </cell>
          <cell r="AA380">
            <v>0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0</v>
          </cell>
          <cell r="AG380">
            <v>0</v>
          </cell>
          <cell r="AH380">
            <v>0</v>
          </cell>
          <cell r="AI380">
            <v>0</v>
          </cell>
          <cell r="AJ380">
            <v>0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0</v>
          </cell>
          <cell r="AQ380">
            <v>0</v>
          </cell>
          <cell r="AR380">
            <v>0</v>
          </cell>
          <cell r="AS380">
            <v>0</v>
          </cell>
          <cell r="AT380">
            <v>0</v>
          </cell>
        </row>
        <row r="381">
          <cell r="G381">
            <v>0</v>
          </cell>
          <cell r="H381">
            <v>0</v>
          </cell>
          <cell r="I381">
            <v>577</v>
          </cell>
          <cell r="J381">
            <v>73</v>
          </cell>
          <cell r="K381">
            <v>17</v>
          </cell>
          <cell r="L381">
            <v>158</v>
          </cell>
          <cell r="M381">
            <v>22</v>
          </cell>
          <cell r="N381">
            <v>270</v>
          </cell>
          <cell r="O381">
            <v>61</v>
          </cell>
          <cell r="P381">
            <v>212</v>
          </cell>
          <cell r="Q381">
            <v>-8</v>
          </cell>
          <cell r="R381">
            <v>251</v>
          </cell>
          <cell r="S381">
            <v>516</v>
          </cell>
          <cell r="T381">
            <v>-82</v>
          </cell>
          <cell r="U381">
            <v>-1016</v>
          </cell>
          <cell r="V381">
            <v>267</v>
          </cell>
          <cell r="W381">
            <v>262</v>
          </cell>
          <cell r="X381">
            <v>-569</v>
          </cell>
          <cell r="Y381">
            <v>0</v>
          </cell>
          <cell r="Z381">
            <v>0</v>
          </cell>
          <cell r="AA381">
            <v>0</v>
          </cell>
          <cell r="AB381">
            <v>0</v>
          </cell>
          <cell r="AC381">
            <v>0</v>
          </cell>
          <cell r="AD381">
            <v>2</v>
          </cell>
          <cell r="AE381">
            <v>124</v>
          </cell>
          <cell r="AF381">
            <v>0</v>
          </cell>
          <cell r="AG381">
            <v>0</v>
          </cell>
          <cell r="AH381">
            <v>126</v>
          </cell>
          <cell r="AI381">
            <v>34</v>
          </cell>
          <cell r="AJ381">
            <v>586</v>
          </cell>
          <cell r="AK381">
            <v>102</v>
          </cell>
          <cell r="AL381">
            <v>14</v>
          </cell>
          <cell r="AM381">
            <v>736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</row>
        <row r="382">
          <cell r="B382">
            <v>-476</v>
          </cell>
          <cell r="C382">
            <v>2842</v>
          </cell>
          <cell r="D382">
            <v>2229</v>
          </cell>
          <cell r="E382">
            <v>-1885</v>
          </cell>
          <cell r="F382">
            <v>-1311</v>
          </cell>
          <cell r="G382">
            <v>-608</v>
          </cell>
          <cell r="H382">
            <v>-700.23279999999977</v>
          </cell>
          <cell r="I382">
            <v>-77.001800000000003</v>
          </cell>
          <cell r="J382">
            <v>-391.21599999999989</v>
          </cell>
          <cell r="K382">
            <v>-323.03099999999995</v>
          </cell>
          <cell r="L382">
            <v>-8.6310000000000855</v>
          </cell>
          <cell r="M382">
            <v>-478.75</v>
          </cell>
          <cell r="N382">
            <v>-1201.6279999999999</v>
          </cell>
          <cell r="O382">
            <v>479.15999999999985</v>
          </cell>
          <cell r="P382">
            <v>-50.019999999999982</v>
          </cell>
          <cell r="Q382">
            <v>-161.31999999999994</v>
          </cell>
          <cell r="R382">
            <v>-811.98</v>
          </cell>
          <cell r="S382">
            <v>-544.16000000000008</v>
          </cell>
          <cell r="T382">
            <v>-901.5</v>
          </cell>
          <cell r="U382">
            <v>-78</v>
          </cell>
          <cell r="V382">
            <v>-272.92999999999984</v>
          </cell>
          <cell r="W382">
            <v>-1169.75</v>
          </cell>
          <cell r="X382">
            <v>-2422.1799999999998</v>
          </cell>
          <cell r="Y382">
            <v>207.03731031888901</v>
          </cell>
          <cell r="Z382">
            <v>0</v>
          </cell>
          <cell r="AA382">
            <v>0</v>
          </cell>
          <cell r="AB382">
            <v>0</v>
          </cell>
          <cell r="AC382">
            <v>207.03731031888901</v>
          </cell>
          <cell r="AD382">
            <v>-529.09484632237354</v>
          </cell>
          <cell r="AE382">
            <v>-377.52059291374826</v>
          </cell>
          <cell r="AF382">
            <v>0</v>
          </cell>
          <cell r="AG382">
            <v>0</v>
          </cell>
          <cell r="AH382">
            <v>-906.6154392361218</v>
          </cell>
          <cell r="AI382">
            <v>-665.79287999999997</v>
          </cell>
          <cell r="AJ382">
            <v>-556.67729699999995</v>
          </cell>
          <cell r="AK382">
            <v>-1218.1094000000007</v>
          </cell>
          <cell r="AL382">
            <v>-678.94680000000017</v>
          </cell>
          <cell r="AM382">
            <v>-2978.5263770000029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</row>
        <row r="387">
          <cell r="B387">
            <v>10719</v>
          </cell>
          <cell r="C387">
            <v>5556</v>
          </cell>
          <cell r="D387">
            <v>5623</v>
          </cell>
          <cell r="E387">
            <v>7835</v>
          </cell>
          <cell r="F387">
            <v>11053</v>
          </cell>
          <cell r="G387">
            <v>9908</v>
          </cell>
          <cell r="H387">
            <v>9205</v>
          </cell>
          <cell r="I387">
            <v>8246</v>
          </cell>
          <cell r="J387">
            <v>7681</v>
          </cell>
          <cell r="K387">
            <v>7455</v>
          </cell>
          <cell r="L387">
            <v>6225</v>
          </cell>
          <cell r="M387">
            <v>7100</v>
          </cell>
          <cell r="N387">
            <v>7100</v>
          </cell>
          <cell r="O387">
            <v>7614</v>
          </cell>
          <cell r="P387">
            <v>8680</v>
          </cell>
          <cell r="Q387">
            <v>10040</v>
          </cell>
          <cell r="R387">
            <v>13625</v>
          </cell>
          <cell r="S387">
            <v>13625</v>
          </cell>
          <cell r="T387">
            <v>14681</v>
          </cell>
          <cell r="U387">
            <v>15360</v>
          </cell>
          <cell r="V387">
            <v>16968</v>
          </cell>
          <cell r="W387">
            <v>16881</v>
          </cell>
          <cell r="X387">
            <v>16881</v>
          </cell>
          <cell r="Y387">
            <v>15686</v>
          </cell>
          <cell r="Z387">
            <v>16520</v>
          </cell>
          <cell r="AA387">
            <v>17009</v>
          </cell>
          <cell r="AB387">
            <v>17523</v>
          </cell>
          <cell r="AC387">
            <v>17523</v>
          </cell>
          <cell r="AD387">
            <v>16487</v>
          </cell>
          <cell r="AE387">
            <v>16594</v>
          </cell>
          <cell r="AF387">
            <v>13870.072198626121</v>
          </cell>
          <cell r="AG387">
            <v>13782.561629350095</v>
          </cell>
          <cell r="AH387">
            <v>13782.561629350095</v>
          </cell>
          <cell r="AI387">
            <v>16489</v>
          </cell>
          <cell r="AJ387">
            <v>15433</v>
          </cell>
          <cell r="AK387">
            <v>12839</v>
          </cell>
          <cell r="AL387">
            <v>14169</v>
          </cell>
          <cell r="AM387">
            <v>14169</v>
          </cell>
          <cell r="AN387">
            <v>14940.755326592</v>
          </cell>
          <cell r="AO387">
            <v>13801.755326592</v>
          </cell>
          <cell r="AP387">
            <v>13801.667413839999</v>
          </cell>
          <cell r="AQ387">
            <v>11742.507229204452</v>
          </cell>
          <cell r="AR387">
            <v>9308.1844124789768</v>
          </cell>
          <cell r="AS387">
            <v>4058.5437869220627</v>
          </cell>
          <cell r="AT387">
            <v>-903.81691283608006</v>
          </cell>
        </row>
        <row r="389">
          <cell r="B389">
            <v>9091</v>
          </cell>
          <cell r="C389">
            <v>5413</v>
          </cell>
          <cell r="D389">
            <v>5344</v>
          </cell>
          <cell r="E389">
            <v>7397</v>
          </cell>
          <cell r="F389">
            <v>10264</v>
          </cell>
          <cell r="G389">
            <v>9180</v>
          </cell>
          <cell r="H389">
            <v>8324</v>
          </cell>
          <cell r="I389">
            <v>7262</v>
          </cell>
          <cell r="J389">
            <v>6810</v>
          </cell>
          <cell r="K389">
            <v>6544</v>
          </cell>
          <cell r="L389">
            <v>5399</v>
          </cell>
          <cell r="M389">
            <v>6194</v>
          </cell>
          <cell r="N389">
            <v>6194</v>
          </cell>
          <cell r="O389">
            <v>6561</v>
          </cell>
          <cell r="P389">
            <v>7679</v>
          </cell>
          <cell r="Q389">
            <v>9193</v>
          </cell>
          <cell r="R389">
            <v>12038</v>
          </cell>
          <cell r="S389">
            <v>12038</v>
          </cell>
          <cell r="T389">
            <v>13044</v>
          </cell>
          <cell r="U389">
            <v>14008</v>
          </cell>
          <cell r="V389">
            <v>15795</v>
          </cell>
          <cell r="W389">
            <v>15659</v>
          </cell>
          <cell r="X389">
            <v>15659</v>
          </cell>
          <cell r="Y389">
            <v>13889</v>
          </cell>
          <cell r="Z389">
            <v>14033</v>
          </cell>
          <cell r="AA389">
            <v>14579</v>
          </cell>
          <cell r="AB389">
            <v>15204</v>
          </cell>
          <cell r="AC389">
            <v>15204</v>
          </cell>
          <cell r="AD389">
            <v>13924</v>
          </cell>
          <cell r="AE389">
            <v>14100</v>
          </cell>
          <cell r="AF389">
            <v>11707.072198626121</v>
          </cell>
          <cell r="AG389">
            <v>12205.561629350095</v>
          </cell>
          <cell r="AH389">
            <v>12205.561629350095</v>
          </cell>
          <cell r="AI389">
            <v>13924</v>
          </cell>
          <cell r="AJ389">
            <v>14100</v>
          </cell>
          <cell r="AK389">
            <v>11609</v>
          </cell>
          <cell r="AL389">
            <v>13599</v>
          </cell>
          <cell r="AM389">
            <v>13599</v>
          </cell>
          <cell r="AN389">
            <v>14737.755326592</v>
          </cell>
          <cell r="AO389">
            <v>13598.755326592</v>
          </cell>
          <cell r="AP389">
            <v>13598.667413839999</v>
          </cell>
          <cell r="AQ389">
            <v>11216.507229204452</v>
          </cell>
          <cell r="AR389">
            <v>8439.1844124789768</v>
          </cell>
          <cell r="AS389">
            <v>2825.5437869220627</v>
          </cell>
          <cell r="AT389">
            <v>-2500.8169128360801</v>
          </cell>
        </row>
        <row r="390">
          <cell r="Y390">
            <v>-1767</v>
          </cell>
          <cell r="Z390">
            <v>144</v>
          </cell>
          <cell r="AA390">
            <v>546</v>
          </cell>
          <cell r="AB390">
            <v>625</v>
          </cell>
          <cell r="AC390">
            <v>-452</v>
          </cell>
          <cell r="AD390">
            <v>-1735</v>
          </cell>
          <cell r="AE390">
            <v>176</v>
          </cell>
          <cell r="AF390">
            <v>-2392.9278013738785</v>
          </cell>
          <cell r="AG390">
            <v>498.48943072397378</v>
          </cell>
          <cell r="AH390">
            <v>-3453.4383706499048</v>
          </cell>
          <cell r="AN390">
            <v>1138.7553265919996</v>
          </cell>
          <cell r="AO390">
            <v>-0.24467340800038073</v>
          </cell>
          <cell r="AP390">
            <v>-8.7912752000192995E-2</v>
          </cell>
          <cell r="AQ390">
            <v>-2382.1601846355479</v>
          </cell>
          <cell r="AR390">
            <v>-2777.3228167254747</v>
          </cell>
          <cell r="AS390">
            <v>-5613.6406255569145</v>
          </cell>
          <cell r="AT390">
            <v>-5326.3606997581428</v>
          </cell>
        </row>
        <row r="391">
          <cell r="B391">
            <v>9402</v>
          </cell>
          <cell r="C391">
            <v>6607</v>
          </cell>
          <cell r="D391">
            <v>7546</v>
          </cell>
          <cell r="E391">
            <v>11759</v>
          </cell>
          <cell r="F391">
            <v>14105</v>
          </cell>
          <cell r="G391">
            <v>13001</v>
          </cell>
          <cell r="H391">
            <v>12656</v>
          </cell>
          <cell r="I391">
            <v>11507</v>
          </cell>
          <cell r="J391">
            <v>11188</v>
          </cell>
          <cell r="K391">
            <v>10548</v>
          </cell>
          <cell r="L391">
            <v>9207</v>
          </cell>
          <cell r="M391">
            <v>9723</v>
          </cell>
          <cell r="N391">
            <v>9723</v>
          </cell>
          <cell r="O391">
            <v>9982</v>
          </cell>
          <cell r="P391">
            <v>10708</v>
          </cell>
          <cell r="Q391">
            <v>12684</v>
          </cell>
          <cell r="R391">
            <v>15229</v>
          </cell>
          <cell r="S391">
            <v>15229</v>
          </cell>
          <cell r="T391">
            <v>15976</v>
          </cell>
          <cell r="U391">
            <v>16655</v>
          </cell>
          <cell r="V391">
            <v>18330</v>
          </cell>
          <cell r="W391">
            <v>17818</v>
          </cell>
          <cell r="X391">
            <v>17818</v>
          </cell>
          <cell r="Y391">
            <v>15764</v>
          </cell>
          <cell r="Z391">
            <v>15725.054313912</v>
          </cell>
          <cell r="AA391">
            <v>16232.75346136</v>
          </cell>
          <cell r="AB391">
            <v>16674.507529126</v>
          </cell>
          <cell r="AC391">
            <v>16674.507529126</v>
          </cell>
          <cell r="AD391">
            <v>15796</v>
          </cell>
          <cell r="AE391">
            <v>15499</v>
          </cell>
          <cell r="AF391">
            <v>13064.159296965434</v>
          </cell>
          <cell r="AG391">
            <v>13416.830994935679</v>
          </cell>
          <cell r="AH391">
            <v>13416.830994935679</v>
          </cell>
          <cell r="AI391">
            <v>15796</v>
          </cell>
          <cell r="AJ391">
            <v>15499</v>
          </cell>
          <cell r="AK391">
            <v>13006</v>
          </cell>
          <cell r="AL391">
            <v>14849</v>
          </cell>
          <cell r="AM391">
            <v>14849</v>
          </cell>
          <cell r="AN391">
            <v>15522</v>
          </cell>
          <cell r="AO391">
            <v>14383</v>
          </cell>
          <cell r="AP391">
            <v>13841</v>
          </cell>
          <cell r="AQ391">
            <v>11240.404022925053</v>
          </cell>
          <cell r="AR391">
            <v>8463.0829157836779</v>
          </cell>
          <cell r="AS391">
            <v>2849.4439714920627</v>
          </cell>
          <cell r="AT391">
            <v>-2476.9167282660801</v>
          </cell>
        </row>
        <row r="392">
          <cell r="B392">
            <v>3439</v>
          </cell>
          <cell r="C392">
            <v>3439</v>
          </cell>
          <cell r="D392">
            <v>3439</v>
          </cell>
          <cell r="E392">
            <v>3439</v>
          </cell>
          <cell r="F392">
            <v>3439</v>
          </cell>
          <cell r="G392">
            <v>3440</v>
          </cell>
          <cell r="H392">
            <v>3440</v>
          </cell>
          <cell r="I392">
            <v>3440</v>
          </cell>
          <cell r="J392">
            <v>3440</v>
          </cell>
          <cell r="K392">
            <v>3440</v>
          </cell>
          <cell r="L392">
            <v>3440</v>
          </cell>
          <cell r="M392">
            <v>3440</v>
          </cell>
          <cell r="N392">
            <v>3440</v>
          </cell>
          <cell r="O392">
            <v>3440</v>
          </cell>
          <cell r="P392">
            <v>3440</v>
          </cell>
          <cell r="Q392">
            <v>3440</v>
          </cell>
          <cell r="R392">
            <v>3440</v>
          </cell>
          <cell r="S392">
            <v>3440</v>
          </cell>
          <cell r="T392">
            <v>3440</v>
          </cell>
          <cell r="U392">
            <v>3440</v>
          </cell>
          <cell r="V392">
            <v>3440</v>
          </cell>
          <cell r="W392">
            <v>3440</v>
          </cell>
          <cell r="X392">
            <v>3440</v>
          </cell>
          <cell r="Y392">
            <v>3440</v>
          </cell>
          <cell r="Z392">
            <v>3440</v>
          </cell>
          <cell r="AA392">
            <v>3440</v>
          </cell>
          <cell r="AB392">
            <v>3440</v>
          </cell>
          <cell r="AC392">
            <v>3440</v>
          </cell>
          <cell r="AD392">
            <v>3198</v>
          </cell>
          <cell r="AE392">
            <v>2942</v>
          </cell>
          <cell r="AF392">
            <v>2942</v>
          </cell>
          <cell r="AG392">
            <v>2942</v>
          </cell>
          <cell r="AH392">
            <v>2942</v>
          </cell>
          <cell r="AI392">
            <v>3198</v>
          </cell>
          <cell r="AJ392">
            <v>2942</v>
          </cell>
          <cell r="AK392">
            <v>2942</v>
          </cell>
          <cell r="AL392">
            <v>2942</v>
          </cell>
          <cell r="AM392">
            <v>2942</v>
          </cell>
          <cell r="AN392">
            <v>2942</v>
          </cell>
          <cell r="AO392">
            <v>3198</v>
          </cell>
          <cell r="AP392">
            <v>3198</v>
          </cell>
          <cell r="AQ392">
            <v>3198</v>
          </cell>
          <cell r="AR392">
            <v>3198</v>
          </cell>
          <cell r="AS392">
            <v>3198</v>
          </cell>
          <cell r="AT392">
            <v>3198</v>
          </cell>
        </row>
        <row r="393">
          <cell r="B393">
            <v>757.56443999999999</v>
          </cell>
          <cell r="C393">
            <v>75.900000000000006</v>
          </cell>
          <cell r="D393">
            <v>47.3</v>
          </cell>
          <cell r="E393">
            <v>10</v>
          </cell>
          <cell r="F393">
            <v>269</v>
          </cell>
          <cell r="G393">
            <v>75</v>
          </cell>
          <cell r="H393">
            <v>486</v>
          </cell>
          <cell r="I393">
            <v>463</v>
          </cell>
          <cell r="J393">
            <v>495</v>
          </cell>
          <cell r="K393">
            <v>541</v>
          </cell>
          <cell r="L393">
            <v>540</v>
          </cell>
          <cell r="M393">
            <v>380</v>
          </cell>
          <cell r="N393">
            <v>380</v>
          </cell>
          <cell r="O393">
            <v>459</v>
          </cell>
          <cell r="P393">
            <v>476</v>
          </cell>
          <cell r="Q393">
            <v>628</v>
          </cell>
          <cell r="R393">
            <v>456</v>
          </cell>
          <cell r="S393">
            <v>456</v>
          </cell>
          <cell r="T393">
            <v>445</v>
          </cell>
          <cell r="U393">
            <v>254</v>
          </cell>
          <cell r="V393">
            <v>189</v>
          </cell>
          <cell r="W393">
            <v>183</v>
          </cell>
          <cell r="X393">
            <v>183</v>
          </cell>
          <cell r="Y393">
            <v>183</v>
          </cell>
          <cell r="Z393">
            <v>183</v>
          </cell>
          <cell r="AA393">
            <v>183</v>
          </cell>
          <cell r="AB393">
            <v>183</v>
          </cell>
          <cell r="AC393">
            <v>183</v>
          </cell>
          <cell r="AD393">
            <v>124</v>
          </cell>
          <cell r="AE393">
            <v>42</v>
          </cell>
          <cell r="AF393">
            <v>42</v>
          </cell>
          <cell r="AG393">
            <v>42</v>
          </cell>
          <cell r="AH393">
            <v>42</v>
          </cell>
          <cell r="AI393">
            <v>124</v>
          </cell>
          <cell r="AJ393">
            <v>42</v>
          </cell>
          <cell r="AK393">
            <v>42</v>
          </cell>
          <cell r="AL393">
            <v>42</v>
          </cell>
          <cell r="AM393">
            <v>42</v>
          </cell>
          <cell r="AN393">
            <v>42</v>
          </cell>
          <cell r="AO393">
            <v>124</v>
          </cell>
          <cell r="AP393">
            <v>124</v>
          </cell>
          <cell r="AQ393">
            <v>124</v>
          </cell>
          <cell r="AR393">
            <v>124</v>
          </cell>
          <cell r="AS393">
            <v>124</v>
          </cell>
          <cell r="AT393">
            <v>124</v>
          </cell>
        </row>
        <row r="394">
          <cell r="B394">
            <v>671.02618000000007</v>
          </cell>
          <cell r="C394">
            <v>40.9</v>
          </cell>
          <cell r="G394">
            <v>199</v>
          </cell>
          <cell r="H394">
            <v>199</v>
          </cell>
          <cell r="I394">
            <v>212</v>
          </cell>
          <cell r="J394">
            <v>226</v>
          </cell>
          <cell r="K394">
            <v>227</v>
          </cell>
          <cell r="L394">
            <v>218</v>
          </cell>
          <cell r="M394">
            <v>215</v>
          </cell>
          <cell r="N394">
            <v>215</v>
          </cell>
          <cell r="O394">
            <v>212</v>
          </cell>
          <cell r="P394">
            <v>209</v>
          </cell>
          <cell r="Q394">
            <v>209</v>
          </cell>
          <cell r="R394">
            <v>208</v>
          </cell>
          <cell r="S394">
            <v>208</v>
          </cell>
          <cell r="T394">
            <v>201</v>
          </cell>
          <cell r="U394">
            <v>201</v>
          </cell>
          <cell r="V394">
            <v>198</v>
          </cell>
          <cell r="W394">
            <v>196</v>
          </cell>
          <cell r="X394">
            <v>196</v>
          </cell>
          <cell r="Y394">
            <v>196</v>
          </cell>
          <cell r="Z394">
            <v>196</v>
          </cell>
          <cell r="AA394">
            <v>196</v>
          </cell>
          <cell r="AB394">
            <v>196</v>
          </cell>
          <cell r="AC394">
            <v>196</v>
          </cell>
          <cell r="AD394">
            <v>197</v>
          </cell>
          <cell r="AE394">
            <v>193</v>
          </cell>
          <cell r="AF394">
            <v>193</v>
          </cell>
          <cell r="AG394">
            <v>193</v>
          </cell>
          <cell r="AH394">
            <v>193</v>
          </cell>
          <cell r="AI394">
            <v>197</v>
          </cell>
          <cell r="AJ394">
            <v>193</v>
          </cell>
          <cell r="AK394">
            <v>193</v>
          </cell>
          <cell r="AL394">
            <v>193</v>
          </cell>
          <cell r="AM394">
            <v>193</v>
          </cell>
          <cell r="AN394">
            <v>193</v>
          </cell>
          <cell r="AO394">
            <v>197</v>
          </cell>
          <cell r="AP394">
            <v>197</v>
          </cell>
          <cell r="AQ394">
            <v>197</v>
          </cell>
          <cell r="AR394">
            <v>197</v>
          </cell>
          <cell r="AS394">
            <v>197</v>
          </cell>
          <cell r="AT394">
            <v>197</v>
          </cell>
        </row>
        <row r="395">
          <cell r="B395">
            <v>4534.4093800000001</v>
          </cell>
          <cell r="C395">
            <v>3051.2</v>
          </cell>
          <cell r="D395">
            <v>4059.7</v>
          </cell>
          <cell r="E395">
            <v>8310</v>
          </cell>
          <cell r="F395">
            <v>10397</v>
          </cell>
          <cell r="G395">
            <v>9287</v>
          </cell>
          <cell r="H395">
            <v>8531</v>
          </cell>
          <cell r="I395">
            <v>7392</v>
          </cell>
          <cell r="J395">
            <v>7027</v>
          </cell>
          <cell r="K395">
            <v>6340</v>
          </cell>
          <cell r="L395">
            <v>5009</v>
          </cell>
          <cell r="M395">
            <v>5688</v>
          </cell>
          <cell r="N395">
            <v>5688</v>
          </cell>
          <cell r="O395">
            <v>5871</v>
          </cell>
          <cell r="P395">
            <v>6583</v>
          </cell>
          <cell r="Q395">
            <v>8407</v>
          </cell>
          <cell r="R395">
            <v>11125</v>
          </cell>
          <cell r="S395">
            <v>11125</v>
          </cell>
          <cell r="T395">
            <v>11890</v>
          </cell>
          <cell r="U395">
            <v>12760</v>
          </cell>
          <cell r="V395">
            <v>14503</v>
          </cell>
          <cell r="W395">
            <v>13999</v>
          </cell>
          <cell r="X395">
            <v>13999</v>
          </cell>
          <cell r="Y395">
            <v>11945</v>
          </cell>
          <cell r="Z395">
            <v>11906.054313912</v>
          </cell>
          <cell r="AA395">
            <v>12413.75346136</v>
          </cell>
          <cell r="AB395">
            <v>12855.507529126</v>
          </cell>
          <cell r="AC395">
            <v>12855.507529126</v>
          </cell>
          <cell r="AD395">
            <v>12277</v>
          </cell>
          <cell r="AE395">
            <v>12322</v>
          </cell>
          <cell r="AF395">
            <v>9887.1592969654339</v>
          </cell>
          <cell r="AG395">
            <v>10239.830994935679</v>
          </cell>
          <cell r="AH395">
            <v>10239.830994935679</v>
          </cell>
          <cell r="AI395">
            <v>12277</v>
          </cell>
          <cell r="AJ395">
            <v>12322</v>
          </cell>
          <cell r="AK395">
            <v>9829</v>
          </cell>
          <cell r="AL395">
            <v>11672</v>
          </cell>
          <cell r="AM395">
            <v>11672</v>
          </cell>
          <cell r="AN395">
            <v>12345</v>
          </cell>
          <cell r="AO395">
            <v>10864</v>
          </cell>
          <cell r="AP395">
            <v>10322</v>
          </cell>
          <cell r="AQ395">
            <v>7721.4040229250531</v>
          </cell>
          <cell r="AR395">
            <v>4944.0829157836779</v>
          </cell>
          <cell r="AS395">
            <v>-669.5560285079373</v>
          </cell>
          <cell r="AT395">
            <v>-5995.9167282660801</v>
          </cell>
        </row>
        <row r="396">
          <cell r="C396">
            <v>2044.3</v>
          </cell>
          <cell r="D396">
            <v>3184</v>
          </cell>
          <cell r="E396">
            <v>7360</v>
          </cell>
          <cell r="F396">
            <v>9743</v>
          </cell>
          <cell r="G396">
            <v>8613</v>
          </cell>
          <cell r="H396">
            <v>8324</v>
          </cell>
          <cell r="I396">
            <v>7230</v>
          </cell>
          <cell r="J396">
            <v>6983</v>
          </cell>
          <cell r="K396">
            <v>6261</v>
          </cell>
          <cell r="L396">
            <v>4934</v>
          </cell>
          <cell r="M396">
            <v>5464</v>
          </cell>
          <cell r="N396">
            <v>5464</v>
          </cell>
          <cell r="O396">
            <v>5752</v>
          </cell>
          <cell r="P396">
            <v>6451</v>
          </cell>
          <cell r="Q396">
            <v>8427</v>
          </cell>
          <cell r="R396">
            <v>10965</v>
          </cell>
          <cell r="S396">
            <v>10965</v>
          </cell>
          <cell r="T396">
            <v>11722</v>
          </cell>
          <cell r="U396">
            <v>12404</v>
          </cell>
          <cell r="V396">
            <v>14082</v>
          </cell>
          <cell r="W396">
            <v>13720</v>
          </cell>
          <cell r="X396">
            <v>13720</v>
          </cell>
          <cell r="Y396">
            <v>11777</v>
          </cell>
          <cell r="Z396">
            <v>11738.054313912</v>
          </cell>
          <cell r="AA396">
            <v>12245.75346136</v>
          </cell>
          <cell r="AB396">
            <v>12687.507529126</v>
          </cell>
          <cell r="AC396">
            <v>12687.507529126</v>
          </cell>
          <cell r="AD396">
            <v>11956</v>
          </cell>
          <cell r="AE396">
            <v>11908</v>
          </cell>
          <cell r="AF396">
            <v>9473.1592969654339</v>
          </cell>
          <cell r="AG396">
            <v>9825.830994935679</v>
          </cell>
          <cell r="AH396">
            <v>9960.830994935679</v>
          </cell>
          <cell r="AI396">
            <v>11956</v>
          </cell>
          <cell r="AJ396">
            <v>11908</v>
          </cell>
          <cell r="AK396">
            <v>9415</v>
          </cell>
          <cell r="AL396">
            <v>11258</v>
          </cell>
          <cell r="AM396">
            <v>11504</v>
          </cell>
          <cell r="AN396">
            <v>12177</v>
          </cell>
          <cell r="AO396">
            <v>10696</v>
          </cell>
          <cell r="AP396">
            <v>8673</v>
          </cell>
          <cell r="AQ396">
            <v>6072.4040229250531</v>
          </cell>
          <cell r="AR396">
            <v>3295.0829157836779</v>
          </cell>
          <cell r="AS396">
            <v>-2318.5560285079373</v>
          </cell>
          <cell r="AT396">
            <v>-7644.9167282660801</v>
          </cell>
        </row>
        <row r="398">
          <cell r="B398">
            <v>311</v>
          </cell>
          <cell r="C398">
            <v>1194</v>
          </cell>
          <cell r="D398">
            <v>2202</v>
          </cell>
          <cell r="E398">
            <v>4362</v>
          </cell>
          <cell r="F398">
            <v>3841</v>
          </cell>
          <cell r="G398">
            <v>3821</v>
          </cell>
          <cell r="H398">
            <v>4332</v>
          </cell>
          <cell r="I398">
            <v>4245</v>
          </cell>
          <cell r="J398">
            <v>4378</v>
          </cell>
          <cell r="K398">
            <v>4004</v>
          </cell>
          <cell r="L398">
            <v>3808</v>
          </cell>
          <cell r="M398">
            <v>3529</v>
          </cell>
          <cell r="N398">
            <v>3529</v>
          </cell>
          <cell r="O398">
            <v>3421</v>
          </cell>
          <cell r="P398">
            <v>3029</v>
          </cell>
          <cell r="Q398">
            <v>3491</v>
          </cell>
          <cell r="R398">
            <v>3191</v>
          </cell>
          <cell r="S398">
            <v>3191</v>
          </cell>
          <cell r="T398">
            <v>2932</v>
          </cell>
          <cell r="U398">
            <v>2647</v>
          </cell>
          <cell r="V398">
            <v>2535</v>
          </cell>
          <cell r="W398">
            <v>2159</v>
          </cell>
          <cell r="X398">
            <v>2159</v>
          </cell>
          <cell r="Y398">
            <v>1875</v>
          </cell>
          <cell r="Z398">
            <v>1692.0543139120002</v>
          </cell>
          <cell r="AA398">
            <v>1653.7534613600001</v>
          </cell>
          <cell r="AB398">
            <v>1470.507529126</v>
          </cell>
          <cell r="AC398">
            <v>1470.5075291260002</v>
          </cell>
          <cell r="AD398">
            <v>1872</v>
          </cell>
          <cell r="AE398">
            <v>1399</v>
          </cell>
          <cell r="AF398">
            <v>1357.0870983393127</v>
          </cell>
          <cell r="AG398">
            <v>1211.2693655855844</v>
          </cell>
          <cell r="AH398">
            <v>1211.2693655855844</v>
          </cell>
          <cell r="AI398">
            <v>1872</v>
          </cell>
          <cell r="AJ398">
            <v>1399</v>
          </cell>
          <cell r="AK398">
            <v>1397</v>
          </cell>
          <cell r="AL398">
            <v>1250</v>
          </cell>
          <cell r="AM398">
            <v>1250</v>
          </cell>
          <cell r="AN398">
            <v>784.24467340799993</v>
          </cell>
          <cell r="AO398">
            <v>784.24467340799993</v>
          </cell>
          <cell r="AP398">
            <v>242.33258616000001</v>
          </cell>
          <cell r="AQ398">
            <v>23.89679372060241</v>
          </cell>
          <cell r="AR398">
            <v>23.89850330470026</v>
          </cell>
          <cell r="AS398">
            <v>23.900184570000022</v>
          </cell>
          <cell r="AT398">
            <v>23.900184570000022</v>
          </cell>
        </row>
        <row r="399">
          <cell r="D399">
            <v>998.10451999999998</v>
          </cell>
          <cell r="E399">
            <v>3011.7427668</v>
          </cell>
          <cell r="F399">
            <v>3248.9785719000001</v>
          </cell>
          <cell r="G399">
            <v>2946.28125</v>
          </cell>
          <cell r="H399">
            <v>2679.4815199999998</v>
          </cell>
          <cell r="I399">
            <v>2642.4189999999999</v>
          </cell>
          <cell r="J399">
            <v>2780.8110000000001</v>
          </cell>
          <cell r="K399">
            <v>2601.0704000000001</v>
          </cell>
          <cell r="L399">
            <v>2455.2689999999998</v>
          </cell>
          <cell r="M399">
            <v>2238.6689999999999</v>
          </cell>
          <cell r="N399">
            <v>2238.6689999999999</v>
          </cell>
          <cell r="O399">
            <v>2159.6536000000001</v>
          </cell>
          <cell r="P399">
            <v>1936.9086</v>
          </cell>
          <cell r="Q399">
            <v>2393.7222000000002</v>
          </cell>
          <cell r="R399">
            <v>2195.826</v>
          </cell>
          <cell r="S399">
            <v>2195.826</v>
          </cell>
          <cell r="T399">
            <v>2078.9630999999999</v>
          </cell>
          <cell r="U399">
            <v>1891.9802999999999</v>
          </cell>
          <cell r="V399">
            <v>1822.5419999999999</v>
          </cell>
          <cell r="W399">
            <v>1617.8107</v>
          </cell>
          <cell r="X399">
            <v>1617.8107</v>
          </cell>
          <cell r="Y399">
            <v>1583.7250307339998</v>
          </cell>
          <cell r="Z399">
            <v>1400.779344646</v>
          </cell>
          <cell r="AA399">
            <v>1362.4784920939999</v>
          </cell>
          <cell r="AB399">
            <v>1179.2325598599998</v>
          </cell>
          <cell r="AC399">
            <v>1179.23255986</v>
          </cell>
          <cell r="AD399">
            <v>1591</v>
          </cell>
          <cell r="AE399">
            <v>1378</v>
          </cell>
          <cell r="AF399">
            <v>1336.0870983393127</v>
          </cell>
          <cell r="AG399">
            <v>1190.2693655855844</v>
          </cell>
          <cell r="AH399">
            <v>1190.2693655855844</v>
          </cell>
          <cell r="AI399">
            <v>1591</v>
          </cell>
          <cell r="AJ399">
            <v>1378</v>
          </cell>
          <cell r="AK399">
            <v>1380</v>
          </cell>
          <cell r="AL399">
            <v>1226</v>
          </cell>
          <cell r="AM399">
            <v>1226</v>
          </cell>
          <cell r="AN399">
            <v>760.24467340799993</v>
          </cell>
          <cell r="AO399">
            <v>760.24467340799993</v>
          </cell>
          <cell r="AP399">
            <v>218.33258616000001</v>
          </cell>
          <cell r="AQ399">
            <v>-0.10320627939758796</v>
          </cell>
          <cell r="AR399">
            <v>-0.10149669529973945</v>
          </cell>
          <cell r="AS399">
            <v>-9.9815429999978389E-2</v>
          </cell>
          <cell r="AT399">
            <v>-9.9815429999978389E-2</v>
          </cell>
        </row>
        <row r="400">
          <cell r="B400">
            <v>311</v>
          </cell>
          <cell r="C400">
            <v>1194</v>
          </cell>
          <cell r="D400">
            <v>1203.8954800000001</v>
          </cell>
          <cell r="E400">
            <v>1350.2572332</v>
          </cell>
          <cell r="F400">
            <v>592.02142809999987</v>
          </cell>
          <cell r="G400">
            <v>874.71875</v>
          </cell>
          <cell r="H400">
            <v>1652.5184800000002</v>
          </cell>
          <cell r="I400">
            <v>1602.5810000000001</v>
          </cell>
          <cell r="J400">
            <v>1597.1889999999999</v>
          </cell>
          <cell r="K400">
            <v>1402.9295999999999</v>
          </cell>
          <cell r="L400">
            <v>1352.7310000000002</v>
          </cell>
          <cell r="M400">
            <v>1290.3310000000001</v>
          </cell>
          <cell r="N400">
            <v>1290.3310000000001</v>
          </cell>
          <cell r="O400">
            <v>1261.3463999999999</v>
          </cell>
          <cell r="P400">
            <v>1092.0914</v>
          </cell>
          <cell r="Q400">
            <v>1097.2777999999998</v>
          </cell>
          <cell r="R400">
            <v>995.17399999999998</v>
          </cell>
          <cell r="S400">
            <v>995.17399999999998</v>
          </cell>
          <cell r="T400">
            <v>853.03690000000006</v>
          </cell>
          <cell r="U400">
            <v>755.01970000000006</v>
          </cell>
          <cell r="V400">
            <v>712.45800000000008</v>
          </cell>
          <cell r="W400">
            <v>541.1893</v>
          </cell>
          <cell r="X400">
            <v>541.1893</v>
          </cell>
          <cell r="Y400">
            <v>291.2749692660002</v>
          </cell>
          <cell r="Z400">
            <v>291.2749692660002</v>
          </cell>
          <cell r="AA400">
            <v>291.2749692660002</v>
          </cell>
          <cell r="AB400">
            <v>291.2749692660002</v>
          </cell>
          <cell r="AC400">
            <v>291.2749692660002</v>
          </cell>
          <cell r="AD400">
            <v>281</v>
          </cell>
          <cell r="AE400">
            <v>21</v>
          </cell>
          <cell r="AF400">
            <v>21</v>
          </cell>
          <cell r="AG400">
            <v>21</v>
          </cell>
          <cell r="AH400">
            <v>21</v>
          </cell>
          <cell r="AI400">
            <v>281</v>
          </cell>
          <cell r="AJ400">
            <v>21</v>
          </cell>
          <cell r="AK400">
            <v>17</v>
          </cell>
          <cell r="AL400">
            <v>24</v>
          </cell>
          <cell r="AM400">
            <v>24</v>
          </cell>
          <cell r="AN400">
            <v>24</v>
          </cell>
          <cell r="AO400">
            <v>24</v>
          </cell>
          <cell r="AP400">
            <v>24</v>
          </cell>
          <cell r="AQ400">
            <v>24</v>
          </cell>
          <cell r="AR400">
            <v>24</v>
          </cell>
          <cell r="AS400">
            <v>24</v>
          </cell>
          <cell r="AT400">
            <v>24</v>
          </cell>
        </row>
        <row r="401">
          <cell r="G401" t="str">
            <v xml:space="preserve"> </v>
          </cell>
        </row>
        <row r="402">
          <cell r="B402">
            <v>1628</v>
          </cell>
          <cell r="C402">
            <v>143</v>
          </cell>
          <cell r="D402">
            <v>279</v>
          </cell>
          <cell r="E402">
            <v>438</v>
          </cell>
          <cell r="F402">
            <v>789</v>
          </cell>
          <cell r="G402">
            <v>728</v>
          </cell>
          <cell r="H402">
            <v>881</v>
          </cell>
          <cell r="I402">
            <v>984</v>
          </cell>
          <cell r="J402">
            <v>871</v>
          </cell>
          <cell r="K402">
            <v>911</v>
          </cell>
          <cell r="L402">
            <v>826</v>
          </cell>
          <cell r="M402">
            <v>906</v>
          </cell>
          <cell r="N402">
            <v>906</v>
          </cell>
          <cell r="O402">
            <v>1053</v>
          </cell>
          <cell r="P402">
            <v>1001</v>
          </cell>
          <cell r="Q402">
            <v>847</v>
          </cell>
          <cell r="R402">
            <v>1587</v>
          </cell>
          <cell r="S402">
            <v>1587</v>
          </cell>
          <cell r="T402">
            <v>1637</v>
          </cell>
          <cell r="U402">
            <v>1352</v>
          </cell>
          <cell r="V402">
            <v>1173</v>
          </cell>
          <cell r="W402">
            <v>1222</v>
          </cell>
          <cell r="X402">
            <v>1222</v>
          </cell>
          <cell r="Y402">
            <v>1797</v>
          </cell>
          <cell r="Z402">
            <v>2487</v>
          </cell>
          <cell r="AA402">
            <v>2430</v>
          </cell>
          <cell r="AB402">
            <v>2319</v>
          </cell>
          <cell r="AC402">
            <v>2319</v>
          </cell>
          <cell r="AD402">
            <v>2563</v>
          </cell>
          <cell r="AE402">
            <v>2494</v>
          </cell>
          <cell r="AF402">
            <v>2163</v>
          </cell>
          <cell r="AG402">
            <v>1577</v>
          </cell>
          <cell r="AH402">
            <v>1577</v>
          </cell>
          <cell r="AI402">
            <v>2565</v>
          </cell>
          <cell r="AJ402">
            <v>1333</v>
          </cell>
          <cell r="AK402">
            <v>1230</v>
          </cell>
          <cell r="AL402">
            <v>570</v>
          </cell>
          <cell r="AM402">
            <v>570</v>
          </cell>
          <cell r="AN402">
            <v>203</v>
          </cell>
          <cell r="AO402">
            <v>203</v>
          </cell>
          <cell r="AP402">
            <v>203</v>
          </cell>
          <cell r="AQ402">
            <v>526</v>
          </cell>
          <cell r="AR402">
            <v>869</v>
          </cell>
          <cell r="AS402">
            <v>1233</v>
          </cell>
          <cell r="AT402">
            <v>1597</v>
          </cell>
        </row>
        <row r="403">
          <cell r="Y403">
            <v>578</v>
          </cell>
          <cell r="Z403">
            <v>690</v>
          </cell>
          <cell r="AA403">
            <v>-57</v>
          </cell>
          <cell r="AB403">
            <v>-111</v>
          </cell>
          <cell r="AC403">
            <v>1100</v>
          </cell>
          <cell r="AD403">
            <v>1341</v>
          </cell>
          <cell r="AE403">
            <v>-69</v>
          </cell>
          <cell r="AF403">
            <v>-331</v>
          </cell>
          <cell r="AG403">
            <v>-586</v>
          </cell>
          <cell r="AH403">
            <v>355</v>
          </cell>
        </row>
        <row r="404">
          <cell r="Y404">
            <v>515</v>
          </cell>
          <cell r="Z404">
            <v>0</v>
          </cell>
          <cell r="AA404">
            <v>736</v>
          </cell>
          <cell r="AB404">
            <v>-151</v>
          </cell>
          <cell r="AC404">
            <v>1100</v>
          </cell>
        </row>
        <row r="405">
          <cell r="D405">
            <v>998.06263115000002</v>
          </cell>
          <cell r="E405">
            <v>1930.6908190050001</v>
          </cell>
          <cell r="F405">
            <v>225.50298321875002</v>
          </cell>
          <cell r="G405">
            <v>-178.58512000000002</v>
          </cell>
          <cell r="H405">
            <v>-268.10356300000001</v>
          </cell>
          <cell r="I405">
            <v>-201.32135889999998</v>
          </cell>
          <cell r="N405">
            <v>-461.47443399999997</v>
          </cell>
          <cell r="O405">
            <v>-41.448941099999999</v>
          </cell>
          <cell r="P405">
            <v>-196.6392319</v>
          </cell>
          <cell r="Q405">
            <v>462.71444730000002</v>
          </cell>
          <cell r="R405">
            <v>-196.2992844</v>
          </cell>
          <cell r="S405">
            <v>28.326989900000001</v>
          </cell>
          <cell r="T405">
            <v>-39.392738008800002</v>
          </cell>
          <cell r="U405">
            <v>-187.9644338217</v>
          </cell>
          <cell r="V405">
            <v>-38.569580838</v>
          </cell>
          <cell r="W405">
            <v>-185.74796831400002</v>
          </cell>
          <cell r="X405">
            <v>-452.09472091739997</v>
          </cell>
          <cell r="Y405">
            <v>-38.272565364000002</v>
          </cell>
          <cell r="Z405">
            <v>-184.116214566</v>
          </cell>
          <cell r="AA405">
            <v>-38.300852552000002</v>
          </cell>
          <cell r="AB405">
            <v>-184.25219404499998</v>
          </cell>
          <cell r="AC405">
            <v>-444.83413423600001</v>
          </cell>
          <cell r="AD405">
            <v>-38.522301577487774</v>
          </cell>
          <cell r="AE405">
            <v>-182.22931579450974</v>
          </cell>
          <cell r="AF405">
            <v>-37.570532105544245</v>
          </cell>
          <cell r="AG405">
            <v>-180.49422928615706</v>
          </cell>
          <cell r="AH405">
            <v>-445.65546757099997</v>
          </cell>
          <cell r="AI405">
            <v>-37.995580000000004</v>
          </cell>
          <cell r="AJ405">
            <v>-181.38319999999999</v>
          </cell>
          <cell r="AK405">
            <v>-38.244619999999998</v>
          </cell>
          <cell r="AL405">
            <v>-188.9924</v>
          </cell>
          <cell r="AM405">
            <v>-445.65546757099997</v>
          </cell>
          <cell r="AN405">
            <v>-465.11285004799993</v>
          </cell>
          <cell r="AO405">
            <v>-465.11285004799993</v>
          </cell>
          <cell r="AP405">
            <v>-540.52117916600002</v>
          </cell>
          <cell r="AQ405">
            <v>-219.52807862999998</v>
          </cell>
          <cell r="AR405">
            <v>0</v>
          </cell>
          <cell r="AS405">
            <v>0</v>
          </cell>
          <cell r="AT405">
            <v>0</v>
          </cell>
        </row>
        <row r="407">
          <cell r="D407">
            <v>998.06263115000002</v>
          </cell>
          <cell r="E407">
            <v>1930.6908190050001</v>
          </cell>
          <cell r="F407">
            <v>331.05961321875003</v>
          </cell>
          <cell r="G407">
            <v>0</v>
          </cell>
          <cell r="H407">
            <v>0</v>
          </cell>
          <cell r="I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503.79</v>
          </cell>
          <cell r="R407">
            <v>0</v>
          </cell>
          <cell r="S407">
            <v>503.79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0</v>
          </cell>
          <cell r="AF407">
            <v>0</v>
          </cell>
          <cell r="AG407">
            <v>0</v>
          </cell>
          <cell r="AH407">
            <v>0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</row>
        <row r="409">
          <cell r="F409">
            <v>105.55663000000001</v>
          </cell>
          <cell r="G409">
            <v>178.58512000000002</v>
          </cell>
          <cell r="H409">
            <v>268.10356300000001</v>
          </cell>
          <cell r="I409">
            <v>201.32135889999998</v>
          </cell>
          <cell r="N409">
            <v>461.47443399999997</v>
          </cell>
          <cell r="O409">
            <v>41.448941099999999</v>
          </cell>
          <cell r="P409">
            <v>196.6392319</v>
          </cell>
          <cell r="Q409">
            <v>41.075552699999996</v>
          </cell>
          <cell r="R409">
            <v>196.2992844</v>
          </cell>
          <cell r="S409">
            <v>475.46301010000002</v>
          </cell>
          <cell r="T409">
            <v>39.392738008800002</v>
          </cell>
          <cell r="U409">
            <v>187.9644338217</v>
          </cell>
          <cell r="V409">
            <v>38.569580838</v>
          </cell>
          <cell r="W409">
            <v>185.74796831400002</v>
          </cell>
          <cell r="X409">
            <v>452.09472091739997</v>
          </cell>
          <cell r="Y409">
            <v>38.272565364000002</v>
          </cell>
          <cell r="Z409">
            <v>184.116214566</v>
          </cell>
          <cell r="AA409">
            <v>38.300852552000002</v>
          </cell>
          <cell r="AB409">
            <v>184.25219404499998</v>
          </cell>
          <cell r="AC409">
            <v>444.83413423600001</v>
          </cell>
          <cell r="AD409">
            <v>38.522301577487774</v>
          </cell>
          <cell r="AE409">
            <v>182.22931579450974</v>
          </cell>
          <cell r="AF409">
            <v>37.570532105544245</v>
          </cell>
          <cell r="AG409">
            <v>180.49422928615706</v>
          </cell>
          <cell r="AH409">
            <v>445.65546757099997</v>
          </cell>
          <cell r="AI409">
            <v>37.995580000000004</v>
          </cell>
          <cell r="AJ409">
            <v>181.38319999999999</v>
          </cell>
          <cell r="AK409">
            <v>38.244619999999998</v>
          </cell>
          <cell r="AL409">
            <v>188.9924</v>
          </cell>
          <cell r="AM409">
            <v>445.65546757099997</v>
          </cell>
          <cell r="AN409">
            <v>465.11285004799993</v>
          </cell>
          <cell r="AO409">
            <v>465.11285004799993</v>
          </cell>
          <cell r="AP409">
            <v>540.52117916600002</v>
          </cell>
          <cell r="AQ409">
            <v>219.52807862999998</v>
          </cell>
          <cell r="AR409">
            <v>0</v>
          </cell>
          <cell r="AS409">
            <v>0</v>
          </cell>
          <cell r="AT409">
            <v>0</v>
          </cell>
        </row>
        <row r="411">
          <cell r="H411">
            <v>1950.7</v>
          </cell>
          <cell r="I411">
            <v>1810.0830000000001</v>
          </cell>
          <cell r="N411">
            <v>1505.8810000000001</v>
          </cell>
          <cell r="O411">
            <v>1477.5940000000001</v>
          </cell>
          <cell r="P411">
            <v>1341.615</v>
          </cell>
          <cell r="Q411">
            <v>1663.328</v>
          </cell>
          <cell r="R411">
            <v>1527.3489999999999</v>
          </cell>
          <cell r="S411">
            <v>1527.3489999999999</v>
          </cell>
          <cell r="T411">
            <v>1499.0618119999999</v>
          </cell>
          <cell r="U411">
            <v>1363.0823329999998</v>
          </cell>
          <cell r="V411">
            <v>1334.7951449999998</v>
          </cell>
          <cell r="W411">
            <v>1198.8156659999997</v>
          </cell>
          <cell r="X411">
            <v>1198.815666</v>
          </cell>
          <cell r="Y411">
            <v>1170.528478</v>
          </cell>
          <cell r="Z411">
            <v>1034.5489989999999</v>
          </cell>
          <cell r="AA411">
            <v>1006.2618109999999</v>
          </cell>
          <cell r="AB411">
            <v>870.28233199999988</v>
          </cell>
          <cell r="AC411">
            <v>870.282332</v>
          </cell>
          <cell r="AD411">
            <v>1170.528478</v>
          </cell>
          <cell r="AE411">
            <v>1034.5489989999999</v>
          </cell>
          <cell r="AF411">
            <v>1006.2618109999999</v>
          </cell>
          <cell r="AG411">
            <v>870.28233199999988</v>
          </cell>
          <cell r="AH411">
            <v>870.282332</v>
          </cell>
          <cell r="AI411">
            <v>1170.515666</v>
          </cell>
          <cell r="AJ411">
            <v>1034.528478</v>
          </cell>
          <cell r="AK411">
            <v>1006.2489989999999</v>
          </cell>
          <cell r="AL411">
            <v>870.26181099999985</v>
          </cell>
          <cell r="AM411">
            <v>870.26181099999985</v>
          </cell>
          <cell r="AN411">
            <v>539.94650100000001</v>
          </cell>
          <cell r="AO411">
            <v>539.94650100000001</v>
          </cell>
          <cell r="AP411">
            <v>155.50754000000001</v>
          </cell>
          <cell r="AQ411">
            <v>-7.5789999999983593E-2</v>
          </cell>
          <cell r="AR411">
            <v>-7.5789999999983593E-2</v>
          </cell>
          <cell r="AS411">
            <v>-7.5789999999983593E-2</v>
          </cell>
          <cell r="AT411">
            <v>-7.5789999999983593E-2</v>
          </cell>
        </row>
        <row r="414">
          <cell r="B414">
            <v>12950.154</v>
          </cell>
          <cell r="C414">
            <v>12647.018599999999</v>
          </cell>
          <cell r="D414">
            <v>15821.7862</v>
          </cell>
          <cell r="E414">
            <v>22081</v>
          </cell>
          <cell r="F414">
            <v>19114</v>
          </cell>
          <cell r="G414">
            <v>17657</v>
          </cell>
          <cell r="H414">
            <v>18170</v>
          </cell>
          <cell r="I414">
            <v>19913</v>
          </cell>
          <cell r="J414">
            <v>5493</v>
          </cell>
          <cell r="K414">
            <v>5983</v>
          </cell>
          <cell r="L414">
            <v>5717</v>
          </cell>
          <cell r="M414">
            <v>5838</v>
          </cell>
          <cell r="N414">
            <v>23031</v>
          </cell>
          <cell r="O414">
            <v>5827</v>
          </cell>
          <cell r="P414">
            <v>6446</v>
          </cell>
          <cell r="Q414">
            <v>6955</v>
          </cell>
          <cell r="R414">
            <v>8112</v>
          </cell>
          <cell r="S414">
            <v>27340.06</v>
          </cell>
          <cell r="T414">
            <v>6617</v>
          </cell>
          <cell r="U414">
            <v>6843</v>
          </cell>
          <cell r="V414">
            <v>7144</v>
          </cell>
          <cell r="W414">
            <v>7084</v>
          </cell>
          <cell r="X414">
            <v>27688</v>
          </cell>
          <cell r="Y414">
            <v>5604.1368750000001</v>
          </cell>
          <cell r="Z414">
            <v>5879.7352898437503</v>
          </cell>
          <cell r="AA414">
            <v>6153.2933018866152</v>
          </cell>
          <cell r="AB414">
            <v>7179.8442993264862</v>
          </cell>
          <cell r="AC414">
            <v>24817.009766056854</v>
          </cell>
          <cell r="AD414">
            <v>5582.5828799999999</v>
          </cell>
          <cell r="AE414">
            <v>5446.9072969999997</v>
          </cell>
          <cell r="AF414">
            <v>5617.4184000000005</v>
          </cell>
          <cell r="AG414">
            <v>5479.4922816907547</v>
          </cell>
          <cell r="AH414">
            <v>22133.900858690751</v>
          </cell>
          <cell r="AM414">
            <v>21647.496377000003</v>
          </cell>
          <cell r="AN414">
            <v>20335.241470000001</v>
          </cell>
          <cell r="AO414">
            <v>19788.866050000001</v>
          </cell>
          <cell r="AP414">
            <v>21772.964641321472</v>
          </cell>
          <cell r="AQ414">
            <v>24967.784542168076</v>
          </cell>
          <cell r="AR414">
            <v>26097.620908624245</v>
          </cell>
          <cell r="AS414">
            <v>27642.670770449797</v>
          </cell>
          <cell r="AT414">
            <v>28830.491075393365</v>
          </cell>
        </row>
        <row r="415">
          <cell r="B415">
            <v>11358.154</v>
          </cell>
          <cell r="C415">
            <v>10907.018599999999</v>
          </cell>
          <cell r="D415">
            <v>14042.7862</v>
          </cell>
          <cell r="E415">
            <v>18992</v>
          </cell>
          <cell r="F415">
            <v>16595</v>
          </cell>
          <cell r="G415">
            <v>15532</v>
          </cell>
          <cell r="H415">
            <v>16121</v>
          </cell>
          <cell r="I415">
            <v>17683</v>
          </cell>
          <cell r="J415">
            <v>4876</v>
          </cell>
          <cell r="K415">
            <v>5462</v>
          </cell>
          <cell r="L415">
            <v>5128</v>
          </cell>
          <cell r="M415">
            <v>5289</v>
          </cell>
          <cell r="N415">
            <v>20755</v>
          </cell>
          <cell r="O415">
            <v>5380</v>
          </cell>
          <cell r="P415">
            <v>5952</v>
          </cell>
          <cell r="Q415">
            <v>6397</v>
          </cell>
          <cell r="R415">
            <v>7531</v>
          </cell>
          <cell r="S415">
            <v>25260</v>
          </cell>
          <cell r="T415">
            <v>6101</v>
          </cell>
          <cell r="U415">
            <v>6186</v>
          </cell>
          <cell r="V415">
            <v>6453</v>
          </cell>
          <cell r="W415">
            <v>6384</v>
          </cell>
          <cell r="X415">
            <v>25124</v>
          </cell>
          <cell r="Y415">
            <v>4928.78</v>
          </cell>
          <cell r="Z415">
            <v>5199.3240000000005</v>
          </cell>
          <cell r="AA415">
            <v>5455.2188000000006</v>
          </cell>
          <cell r="AB415">
            <v>6476.3820000000005</v>
          </cell>
          <cell r="AC415">
            <v>22059.704800000003</v>
          </cell>
          <cell r="AD415">
            <v>4898.5828799999999</v>
          </cell>
          <cell r="AE415">
            <v>4727.9072969999997</v>
          </cell>
          <cell r="AF415">
            <v>4838.1094000000003</v>
          </cell>
          <cell r="AG415">
            <v>4654.8768000000009</v>
          </cell>
          <cell r="AH415">
            <v>19126.976376999999</v>
          </cell>
          <cell r="AM415">
            <v>19043.496377000003</v>
          </cell>
          <cell r="AN415">
            <v>17691.171470000001</v>
          </cell>
          <cell r="AO415">
            <v>17144.796050000001</v>
          </cell>
          <cell r="AP415">
            <v>18952.112102361454</v>
          </cell>
          <cell r="AQ415">
            <v>22016.582374436726</v>
          </cell>
          <cell r="AR415">
            <v>23765.851813273897</v>
          </cell>
          <cell r="AS415">
            <v>25447.169717206183</v>
          </cell>
          <cell r="AT415">
            <v>26828.470187465602</v>
          </cell>
        </row>
        <row r="416">
          <cell r="B416">
            <v>0.23649229322228604</v>
          </cell>
          <cell r="C416">
            <v>0.19371104830642388</v>
          </cell>
          <cell r="D416">
            <v>0.31555360409692795</v>
          </cell>
          <cell r="E416">
            <v>0.39245522748212169</v>
          </cell>
          <cell r="F416">
            <v>0.31076779026217227</v>
          </cell>
          <cell r="G416">
            <v>0.25711267457357784</v>
          </cell>
          <cell r="H416">
            <v>0.269258697692838</v>
          </cell>
          <cell r="I416">
            <v>0.30310802305475504</v>
          </cell>
          <cell r="N416">
            <v>0.2688884741222195</v>
          </cell>
          <cell r="S416">
            <v>0.35808085971724579</v>
          </cell>
          <cell r="X416">
            <v>0.28409853142645558</v>
          </cell>
          <cell r="AC416">
            <v>0.23110999479924238</v>
          </cell>
          <cell r="AH416">
            <v>0.2013056364413838</v>
          </cell>
          <cell r="AM416">
            <v>0.20042703471161258</v>
          </cell>
          <cell r="AN416">
            <v>0.18266547673772485</v>
          </cell>
          <cell r="AO416">
            <v>0.1790585087875512</v>
          </cell>
          <cell r="AP416">
            <v>0.18899302227077908</v>
          </cell>
          <cell r="AQ416">
            <v>0.20507479492930861</v>
          </cell>
          <cell r="AR416">
            <v>0.2129249965737629</v>
          </cell>
          <cell r="AS416">
            <v>0.21945873055050427</v>
          </cell>
          <cell r="AT416">
            <v>0.22268149030057369</v>
          </cell>
        </row>
        <row r="417">
          <cell r="I417">
            <v>7.6116017035061795E-2</v>
          </cell>
          <cell r="N417">
            <v>6.5717114878347804E-2</v>
          </cell>
          <cell r="S417">
            <v>6.3288417948054801E-2</v>
          </cell>
          <cell r="X417">
            <v>7.8795615391831733E-2</v>
          </cell>
          <cell r="AC417">
            <v>2.5189859831099396E-2</v>
          </cell>
          <cell r="AH417">
            <v>3.2914742909524286E-2</v>
          </cell>
          <cell r="AM417">
            <v>1.832901445824239E-2</v>
          </cell>
          <cell r="AN417">
            <v>5.0779198614457614E-2</v>
          </cell>
          <cell r="AO417">
            <v>3.3396162582237682E-2</v>
          </cell>
          <cell r="AP417">
            <v>-2.4982297033268056E-2</v>
          </cell>
          <cell r="AQ417">
            <v>9.9255344646580576E-2</v>
          </cell>
          <cell r="AR417">
            <v>6.7902871883240054E-2</v>
          </cell>
          <cell r="AS417">
            <v>5.9425384884800418E-2</v>
          </cell>
          <cell r="AT417">
            <v>4.3259011511616999E-2</v>
          </cell>
        </row>
        <row r="418">
          <cell r="B418">
            <v>2085.154</v>
          </cell>
          <cell r="C418">
            <v>2567.0185999999999</v>
          </cell>
          <cell r="D418">
            <v>3763.7862</v>
          </cell>
          <cell r="E418">
            <v>4457</v>
          </cell>
          <cell r="F418">
            <v>3883</v>
          </cell>
          <cell r="G418">
            <v>3952</v>
          </cell>
          <cell r="H418">
            <v>4796</v>
          </cell>
          <cell r="I418">
            <v>5835</v>
          </cell>
          <cell r="J418">
            <v>1716</v>
          </cell>
          <cell r="K418">
            <v>1683</v>
          </cell>
          <cell r="L418">
            <v>1665</v>
          </cell>
          <cell r="M418">
            <v>1548</v>
          </cell>
          <cell r="N418">
            <v>6612</v>
          </cell>
          <cell r="O418">
            <v>1535</v>
          </cell>
          <cell r="P418">
            <v>1499</v>
          </cell>
          <cell r="Q418">
            <v>1611</v>
          </cell>
          <cell r="R418">
            <v>1767</v>
          </cell>
          <cell r="S418">
            <v>6412</v>
          </cell>
          <cell r="T418">
            <v>1515</v>
          </cell>
          <cell r="U418">
            <v>1700</v>
          </cell>
          <cell r="V418">
            <v>1688</v>
          </cell>
          <cell r="W418">
            <v>1717</v>
          </cell>
          <cell r="X418">
            <v>6620</v>
          </cell>
          <cell r="Y418">
            <v>1700.22</v>
          </cell>
          <cell r="Z418">
            <v>1777.62</v>
          </cell>
          <cell r="AA418">
            <v>1794.39</v>
          </cell>
          <cell r="AB418">
            <v>2002.08</v>
          </cell>
          <cell r="AC418">
            <v>7274.31</v>
          </cell>
          <cell r="AD418">
            <v>1561</v>
          </cell>
          <cell r="AE418">
            <v>1576</v>
          </cell>
          <cell r="AF418">
            <v>1809.1599999999999</v>
          </cell>
          <cell r="AG418">
            <v>1882.3200000000002</v>
          </cell>
          <cell r="AH418">
            <v>6828.48</v>
          </cell>
          <cell r="AM418">
            <v>6463.74</v>
          </cell>
          <cell r="AN418">
            <v>7895.0554200000006</v>
          </cell>
          <cell r="AO418">
            <v>6826.68</v>
          </cell>
          <cell r="AP418">
            <v>6963.2136</v>
          </cell>
          <cell r="AQ418">
            <v>7381.0064160000011</v>
          </cell>
          <cell r="AR418">
            <v>7823.8668009600005</v>
          </cell>
          <cell r="AS418">
            <v>8293.2988090176004</v>
          </cell>
          <cell r="AT418">
            <v>8790.8967375586581</v>
          </cell>
        </row>
        <row r="419">
          <cell r="B419">
            <v>5.0483775254633496E-2</v>
          </cell>
          <cell r="C419">
            <v>5.2229382770562771E-2</v>
          </cell>
          <cell r="D419">
            <v>0.10806438002537855</v>
          </cell>
          <cell r="E419">
            <v>0.12833151974569018</v>
          </cell>
          <cell r="F419">
            <v>9.3146163575042143E-2</v>
          </cell>
          <cell r="G419">
            <v>8.0788045427375971E-2</v>
          </cell>
          <cell r="H419">
            <v>9.7438804638715418E-2</v>
          </cell>
          <cell r="I419">
            <v>0.12389543351610691</v>
          </cell>
          <cell r="N419">
            <v>0.10361342529061275</v>
          </cell>
          <cell r="S419">
            <v>0.12383924578605367</v>
          </cell>
          <cell r="X419">
            <v>9.4580968392737053E-2</v>
          </cell>
          <cell r="AC419">
            <v>9.0003386596606366E-2</v>
          </cell>
          <cell r="AH419">
            <v>8.3069170658017513E-2</v>
          </cell>
          <cell r="AM419">
            <v>7.8632070555827091E-2</v>
          </cell>
          <cell r="AN419">
            <v>9.1765829221584383E-2</v>
          </cell>
          <cell r="AO419">
            <v>8.0376171067695831E-2</v>
          </cell>
          <cell r="AP419">
            <v>7.928358542436445E-2</v>
          </cell>
          <cell r="AQ419">
            <v>7.8613524909074972E-2</v>
          </cell>
          <cell r="AR419">
            <v>8.033727105241735E-2</v>
          </cell>
          <cell r="AS419">
            <v>8.2171853884281776E-2</v>
          </cell>
          <cell r="AT419">
            <v>8.4037104025993375E-2</v>
          </cell>
        </row>
        <row r="420">
          <cell r="B420">
            <v>1510</v>
          </cell>
          <cell r="C420">
            <v>2059</v>
          </cell>
          <cell r="D420">
            <v>3053</v>
          </cell>
          <cell r="E420">
            <v>3532</v>
          </cell>
          <cell r="F420">
            <v>2849</v>
          </cell>
          <cell r="G420">
            <v>2974</v>
          </cell>
          <cell r="H420">
            <v>3731</v>
          </cell>
          <cell r="I420">
            <v>4554</v>
          </cell>
          <cell r="J420">
            <v>1341</v>
          </cell>
          <cell r="K420">
            <v>1394</v>
          </cell>
          <cell r="L420">
            <v>1279</v>
          </cell>
          <cell r="M420">
            <v>1198</v>
          </cell>
          <cell r="N420">
            <v>5212</v>
          </cell>
          <cell r="O420">
            <v>1114</v>
          </cell>
          <cell r="P420">
            <v>1210</v>
          </cell>
          <cell r="Q420">
            <v>1255</v>
          </cell>
          <cell r="R420">
            <v>1436</v>
          </cell>
          <cell r="S420">
            <v>5015</v>
          </cell>
          <cell r="T420">
            <v>1216</v>
          </cell>
          <cell r="U420">
            <v>1447</v>
          </cell>
          <cell r="V420">
            <v>1346</v>
          </cell>
          <cell r="W420">
            <v>1395</v>
          </cell>
          <cell r="X420">
            <v>5404</v>
          </cell>
          <cell r="Y420">
            <v>1318</v>
          </cell>
          <cell r="Z420">
            <v>1378</v>
          </cell>
          <cell r="AA420">
            <v>1391</v>
          </cell>
          <cell r="AB420">
            <v>1552</v>
          </cell>
          <cell r="AC420">
            <v>5639</v>
          </cell>
          <cell r="AD420">
            <v>1297</v>
          </cell>
          <cell r="AE420">
            <v>1309</v>
          </cell>
          <cell r="AF420">
            <v>1459</v>
          </cell>
          <cell r="AG420">
            <v>1518</v>
          </cell>
          <cell r="AH420">
            <v>5583</v>
          </cell>
          <cell r="AM420">
            <v>5292</v>
          </cell>
          <cell r="AN420">
            <v>6120.1980000000003</v>
          </cell>
          <cell r="AO420">
            <v>5292</v>
          </cell>
          <cell r="AP420">
            <v>5397.84</v>
          </cell>
          <cell r="AQ420">
            <v>5721.7104000000008</v>
          </cell>
          <cell r="AR420">
            <v>6065.0130240000008</v>
          </cell>
          <cell r="AS420">
            <v>6428.9138054400009</v>
          </cell>
          <cell r="AT420">
            <v>6814.648633766401</v>
          </cell>
        </row>
        <row r="421">
          <cell r="B421">
            <v>3.1440264215967836E-2</v>
          </cell>
          <cell r="C421">
            <v>3.6568292682926828E-2</v>
          </cell>
          <cell r="D421">
            <v>6.8603561970338983E-2</v>
          </cell>
          <cell r="E421">
            <v>7.2986092221296012E-2</v>
          </cell>
          <cell r="F421">
            <v>5.3352059925093634E-2</v>
          </cell>
          <cell r="G421">
            <v>4.9230819867487799E-2</v>
          </cell>
          <cell r="H421">
            <v>6.231649408175538E-2</v>
          </cell>
          <cell r="I421">
            <v>7.80610720461095E-2</v>
          </cell>
          <cell r="N421">
            <v>6.7523330625150965E-2</v>
          </cell>
          <cell r="S421">
            <v>7.1091667121218838E-2</v>
          </cell>
          <cell r="X421">
            <v>6.1107644635749324E-2</v>
          </cell>
          <cell r="AC421">
            <v>5.9077366287917307E-2</v>
          </cell>
          <cell r="AH421">
            <v>5.8759384970209494E-2</v>
          </cell>
          <cell r="AM421">
            <v>5.5696698058812222E-2</v>
          </cell>
          <cell r="AN421">
            <v>6.3192473562027493E-2</v>
          </cell>
          <cell r="AO421">
            <v>5.5269110565110559E-2</v>
          </cell>
          <cell r="AP421">
            <v>5.3827989715562616E-2</v>
          </cell>
          <cell r="AQ421">
            <v>5.3295219347363046E-2</v>
          </cell>
          <cell r="AR421">
            <v>5.4338169214441887E-2</v>
          </cell>
          <cell r="AS421">
            <v>5.5443543554727914E-2</v>
          </cell>
          <cell r="AT421">
            <v>5.6562901389392399E-2</v>
          </cell>
        </row>
        <row r="422">
          <cell r="B422">
            <v>0.14293828095418401</v>
          </cell>
          <cell r="C422">
            <v>0.20196174595389896</v>
          </cell>
          <cell r="D422">
            <v>0.23387467442929372</v>
          </cell>
          <cell r="E422">
            <v>0.2004881648407788</v>
          </cell>
          <cell r="F422">
            <v>0.18797835840591184</v>
          </cell>
          <cell r="G422">
            <v>0.21261080926508436</v>
          </cell>
          <cell r="H422">
            <v>0.25579322638146168</v>
          </cell>
          <cell r="I422">
            <v>0.28632505501414651</v>
          </cell>
          <cell r="N422">
            <v>0.27661607048084069</v>
          </cell>
          <cell r="S422">
            <v>0.2143162393162393</v>
          </cell>
          <cell r="X422">
            <v>0.23049690765621667</v>
          </cell>
          <cell r="AC422">
            <v>0.28184209810558231</v>
          </cell>
          <cell r="AH422">
            <v>0.32039039072944286</v>
          </cell>
          <cell r="AM422">
            <v>0.30393711634058934</v>
          </cell>
          <cell r="AN422">
            <v>0.39160013233990093</v>
          </cell>
          <cell r="AO422">
            <v>0.34561005809343992</v>
          </cell>
          <cell r="AP422">
            <v>0.31675722163482345</v>
          </cell>
          <cell r="AQ422">
            <v>0.28733156691075201</v>
          </cell>
          <cell r="AR422">
            <v>0.28206889951716874</v>
          </cell>
          <cell r="AS422">
            <v>0.27903426386202124</v>
          </cell>
          <cell r="AT422">
            <v>0.28087007201886455</v>
          </cell>
        </row>
        <row r="423">
          <cell r="B423">
            <v>15872</v>
          </cell>
          <cell r="C423">
            <v>18601</v>
          </cell>
          <cell r="D423">
            <v>13646</v>
          </cell>
          <cell r="E423">
            <v>13629</v>
          </cell>
          <cell r="F423">
            <v>17190</v>
          </cell>
          <cell r="G423">
            <v>21410</v>
          </cell>
          <cell r="H423">
            <v>20162.767200000002</v>
          </cell>
          <cell r="I423">
            <v>17372</v>
          </cell>
          <cell r="J423">
            <v>4435.4139999999998</v>
          </cell>
          <cell r="K423">
            <v>5474.3119999999999</v>
          </cell>
          <cell r="L423">
            <v>5830.8</v>
          </cell>
          <cell r="M423">
            <v>5272.2669999999998</v>
          </cell>
          <cell r="N423">
            <v>21012.793000000001</v>
          </cell>
          <cell r="O423">
            <v>3884.84</v>
          </cell>
          <cell r="P423">
            <v>5256.95</v>
          </cell>
          <cell r="Q423">
            <v>4579</v>
          </cell>
          <cell r="R423">
            <v>4795</v>
          </cell>
          <cell r="S423">
            <v>18515.79</v>
          </cell>
          <cell r="T423">
            <v>4592.63</v>
          </cell>
          <cell r="U423">
            <v>5740.46</v>
          </cell>
          <cell r="V423">
            <v>6594.37</v>
          </cell>
          <cell r="W423">
            <v>6075.84</v>
          </cell>
          <cell r="X423">
            <v>23003.3</v>
          </cell>
          <cell r="Y423">
            <v>5359.3709735130633</v>
          </cell>
          <cell r="Z423">
            <v>5990.7908373806022</v>
          </cell>
          <cell r="AA423">
            <v>6617.6398894932536</v>
          </cell>
          <cell r="AB423">
            <v>6678.5131228398714</v>
          </cell>
          <cell r="AC423">
            <v>24646.314823226789</v>
          </cell>
          <cell r="AD423">
            <v>5283.1480336776258</v>
          </cell>
          <cell r="AE423">
            <v>5726.3867040862515</v>
          </cell>
          <cell r="AF423">
            <v>5956.322100904641</v>
          </cell>
          <cell r="AG423">
            <v>5958.8265329550395</v>
          </cell>
          <cell r="AH423">
            <v>22924.683371623556</v>
          </cell>
          <cell r="AM423">
            <v>23130.67</v>
          </cell>
          <cell r="AN423">
            <v>23454.354705665879</v>
          </cell>
          <cell r="AO423">
            <v>24211.658381808833</v>
          </cell>
          <cell r="AP423">
            <v>26354.720997852753</v>
          </cell>
          <cell r="AQ423">
            <v>31876.01761476379</v>
          </cell>
          <cell r="AR423">
            <v>33980.511258331484</v>
          </cell>
          <cell r="AS423">
            <v>36780.093086977504</v>
          </cell>
          <cell r="AT423">
            <v>39022.042878748223</v>
          </cell>
        </row>
        <row r="424">
          <cell r="B424">
            <v>11115</v>
          </cell>
          <cell r="C424">
            <v>14951</v>
          </cell>
          <cell r="D424">
            <v>9312</v>
          </cell>
          <cell r="E424">
            <v>9492</v>
          </cell>
          <cell r="F424">
            <v>13730</v>
          </cell>
          <cell r="G424">
            <v>17187</v>
          </cell>
          <cell r="H424">
            <v>16077</v>
          </cell>
          <cell r="I424">
            <v>13230</v>
          </cell>
          <cell r="J424">
            <v>3588</v>
          </cell>
          <cell r="K424">
            <v>4334</v>
          </cell>
          <cell r="L424">
            <v>4998</v>
          </cell>
          <cell r="M424">
            <v>4100</v>
          </cell>
          <cell r="N424">
            <v>17020</v>
          </cell>
          <cell r="O424">
            <v>3225</v>
          </cell>
          <cell r="P424">
            <v>4099</v>
          </cell>
          <cell r="Q424">
            <v>3898</v>
          </cell>
          <cell r="R424">
            <v>3714</v>
          </cell>
          <cell r="S424">
            <v>14936</v>
          </cell>
          <cell r="T424">
            <v>3607</v>
          </cell>
          <cell r="U424">
            <v>4458</v>
          </cell>
          <cell r="V424">
            <v>5429</v>
          </cell>
          <cell r="W424">
            <v>4888</v>
          </cell>
          <cell r="X424">
            <v>18382</v>
          </cell>
          <cell r="Y424">
            <v>4493.2589472073805</v>
          </cell>
          <cell r="Z424">
            <v>4989.0600797966599</v>
          </cell>
          <cell r="AA424">
            <v>5689.4554984877686</v>
          </cell>
          <cell r="AB424">
            <v>5565.4396131556296</v>
          </cell>
          <cell r="AC424">
            <v>20737.214138647436</v>
          </cell>
          <cell r="AD424">
            <v>4328.1480336776258</v>
          </cell>
          <cell r="AE424">
            <v>4564.3867040862515</v>
          </cell>
          <cell r="AF424">
            <v>4998.9664036956092</v>
          </cell>
          <cell r="AG424">
            <v>4834.0603669960083</v>
          </cell>
          <cell r="AH424">
            <v>18725.561508455496</v>
          </cell>
          <cell r="AM424">
            <v>19088</v>
          </cell>
          <cell r="AN424">
            <v>19295.000000000004</v>
          </cell>
          <cell r="AO424">
            <v>20052.343676142958</v>
          </cell>
          <cell r="AP424">
            <v>21374.809678210655</v>
          </cell>
          <cell r="AQ424">
            <v>26723.44332972377</v>
          </cell>
          <cell r="AR424">
            <v>28220.644567558335</v>
          </cell>
          <cell r="AS424">
            <v>30424.798713207885</v>
          </cell>
          <cell r="AT424">
            <v>32179.388244313144</v>
          </cell>
        </row>
        <row r="425">
          <cell r="B425">
            <v>0.23142949454336589</v>
          </cell>
          <cell r="C425">
            <v>0.26553304706286496</v>
          </cell>
          <cell r="D425">
            <v>0.2092487288135593</v>
          </cell>
          <cell r="E425">
            <v>0.19614495678497784</v>
          </cell>
          <cell r="F425">
            <v>0.25711610486891384</v>
          </cell>
          <cell r="G425">
            <v>0.28450911266392498</v>
          </cell>
          <cell r="H425">
            <v>0.26852379398348464</v>
          </cell>
          <cell r="I425">
            <v>0.22677821325648412</v>
          </cell>
          <cell r="N425">
            <v>0.22050020860323663</v>
          </cell>
          <cell r="S425">
            <v>0.21172983850897797</v>
          </cell>
          <cell r="X425">
            <v>0.20786097773766543</v>
          </cell>
          <cell r="AC425">
            <v>0.21725483161196171</v>
          </cell>
          <cell r="AH425">
            <v>0.19708086646223774</v>
          </cell>
          <cell r="AM425">
            <v>0.20089542187199694</v>
          </cell>
          <cell r="AN425">
            <v>0.19922538084214281</v>
          </cell>
          <cell r="AO425">
            <v>0.20942464091578622</v>
          </cell>
          <cell r="AP425">
            <v>0.21315248979792498</v>
          </cell>
          <cell r="AQ425">
            <v>0.24891713743052324</v>
          </cell>
          <cell r="AR425">
            <v>0.25283674639848636</v>
          </cell>
          <cell r="AS425">
            <v>0.26238626051763048</v>
          </cell>
          <cell r="AT425">
            <v>0.26709514486414099</v>
          </cell>
        </row>
        <row r="426">
          <cell r="C426">
            <v>0.32211920827710305</v>
          </cell>
          <cell r="D426">
            <v>-0.40016540699618752</v>
          </cell>
          <cell r="E426">
            <v>-3.6701030927835734E-3</v>
          </cell>
          <cell r="F426">
            <v>0.42348124736620318</v>
          </cell>
          <cell r="G426">
            <v>0.22878441369264393</v>
          </cell>
          <cell r="H426">
            <v>-8.7583696980275766E-2</v>
          </cell>
          <cell r="I426">
            <v>-0.20008527710393728</v>
          </cell>
          <cell r="N426">
            <v>0.26337014361300082</v>
          </cell>
          <cell r="S426">
            <v>-0.1434441833137485</v>
          </cell>
          <cell r="X426">
            <v>0.21014525956437424</v>
          </cell>
          <cell r="AC426">
            <v>0.12944289087957153</v>
          </cell>
          <cell r="AH426">
            <v>6.6107756027600217E-3</v>
          </cell>
          <cell r="AM426">
            <v>2.6094009305374088E-2</v>
          </cell>
          <cell r="AN426">
            <v>-4.0940791728428794E-3</v>
          </cell>
          <cell r="AO426">
            <v>3.4995998628233549E-2</v>
          </cell>
          <cell r="AP426">
            <v>4.7102843823505269E-2</v>
          </cell>
          <cell r="AQ426">
            <v>0.22691923745299003</v>
          </cell>
          <cell r="AR426">
            <v>3.5319373116555974E-2</v>
          </cell>
          <cell r="AS426">
            <v>5.6965015846819345E-2</v>
          </cell>
          <cell r="AT426">
            <v>3.6931095082977761E-2</v>
          </cell>
        </row>
        <row r="427">
          <cell r="B427">
            <v>8426</v>
          </cell>
          <cell r="C427">
            <v>11621</v>
          </cell>
          <cell r="D427">
            <v>6739</v>
          </cell>
          <cell r="E427">
            <v>5868</v>
          </cell>
          <cell r="F427">
            <v>8918</v>
          </cell>
          <cell r="G427">
            <v>11778</v>
          </cell>
          <cell r="H427">
            <v>10674</v>
          </cell>
          <cell r="I427">
            <v>7497</v>
          </cell>
          <cell r="J427">
            <v>2080</v>
          </cell>
          <cell r="K427">
            <v>2612</v>
          </cell>
          <cell r="L427">
            <v>3181</v>
          </cell>
          <cell r="M427">
            <v>2338</v>
          </cell>
          <cell r="N427">
            <v>10211</v>
          </cell>
          <cell r="O427">
            <v>1479</v>
          </cell>
          <cell r="P427">
            <v>2291</v>
          </cell>
          <cell r="Q427">
            <v>2053</v>
          </cell>
          <cell r="R427">
            <v>1799</v>
          </cell>
          <cell r="S427">
            <v>7622</v>
          </cell>
          <cell r="X427">
            <v>10922</v>
          </cell>
          <cell r="AC427">
            <v>11043.887275278339</v>
          </cell>
          <cell r="AH427">
            <v>11023.346816345005</v>
          </cell>
          <cell r="AM427">
            <v>11867</v>
          </cell>
          <cell r="AN427">
            <v>10803.077531204382</v>
          </cell>
          <cell r="AO427">
            <v>11355.883134228437</v>
          </cell>
          <cell r="AP427">
            <v>11955.001434174064</v>
          </cell>
          <cell r="AQ427">
            <v>12997.462531713978</v>
          </cell>
          <cell r="AR427">
            <v>15362.576535614042</v>
          </cell>
          <cell r="AS427">
            <v>16645.067578634211</v>
          </cell>
          <cell r="AT427">
            <v>17801.1196098978</v>
          </cell>
        </row>
        <row r="428">
          <cell r="B428">
            <v>0.20400233761896813</v>
          </cell>
          <cell r="C428">
            <v>0.23644458874458876</v>
          </cell>
          <cell r="D428">
            <v>0.19348757296337027</v>
          </cell>
          <cell r="E428">
            <v>0.16895879691893873</v>
          </cell>
          <cell r="F428">
            <v>0.21392672849915681</v>
          </cell>
          <cell r="G428">
            <v>0.24076963538553497</v>
          </cell>
          <cell r="H428">
            <v>0.21686025869759143</v>
          </cell>
          <cell r="I428">
            <v>0.15918492974640161</v>
          </cell>
          <cell r="N428">
            <v>0.16001159794955336</v>
          </cell>
          <cell r="S428">
            <v>0.14720878530587977</v>
          </cell>
          <cell r="X428">
            <v>0.1560443106926698</v>
          </cell>
          <cell r="AC428">
            <v>0.1366435106513495</v>
          </cell>
          <cell r="AH428">
            <v>0.13410016254122109</v>
          </cell>
          <cell r="AM428">
            <v>0.14436329142044699</v>
          </cell>
          <cell r="AN428">
            <v>0.12556635958307646</v>
          </cell>
          <cell r="AO428">
            <v>0.13370223965697922</v>
          </cell>
          <cell r="AP428">
            <v>0.13612039381568575</v>
          </cell>
          <cell r="AQ428">
            <v>0.1384332009625048</v>
          </cell>
          <cell r="AR428">
            <v>0.15774648349760956</v>
          </cell>
          <cell r="AS428">
            <v>0.16492304117612597</v>
          </cell>
          <cell r="AT428">
            <v>0.17017086937726644</v>
          </cell>
        </row>
        <row r="429">
          <cell r="B429">
            <v>1694</v>
          </cell>
          <cell r="C429">
            <v>-1885</v>
          </cell>
          <cell r="D429">
            <v>5771</v>
          </cell>
          <cell r="E429">
            <v>10810</v>
          </cell>
          <cell r="F429">
            <v>5025</v>
          </cell>
          <cell r="G429">
            <v>1274</v>
          </cell>
          <cell r="H429">
            <v>3196</v>
          </cell>
          <cell r="I429">
            <v>7559</v>
          </cell>
          <cell r="J429">
            <v>2026</v>
          </cell>
          <cell r="K429">
            <v>2066</v>
          </cell>
          <cell r="L429">
            <v>1010</v>
          </cell>
          <cell r="M429">
            <v>1803</v>
          </cell>
          <cell r="N429">
            <v>6905</v>
          </cell>
          <cell r="O429">
            <v>2871</v>
          </cell>
          <cell r="P429">
            <v>2623</v>
          </cell>
          <cell r="Q429">
            <v>3381</v>
          </cell>
          <cell r="R429">
            <v>4715</v>
          </cell>
          <cell r="S429">
            <v>13590</v>
          </cell>
          <cell r="X429">
            <v>10550</v>
          </cell>
          <cell r="AC429">
            <v>5118.332628721666</v>
          </cell>
          <cell r="AH429">
            <v>3425.9694366549938</v>
          </cell>
          <cell r="AM429">
            <v>3452.4963770000031</v>
          </cell>
          <cell r="AN429">
            <v>1641.2148377956182</v>
          </cell>
          <cell r="AO429">
            <v>771.77123477156238</v>
          </cell>
          <cell r="AP429">
            <v>1507.5762120804429</v>
          </cell>
          <cell r="AQ429">
            <v>1001.3349823002827</v>
          </cell>
          <cell r="AR429">
            <v>1700.0322900505889</v>
          </cell>
          <cell r="AS429">
            <v>1650.1106869798568</v>
          </cell>
          <cell r="AT429">
            <v>1716.8234749266594</v>
          </cell>
        </row>
        <row r="430">
          <cell r="B430">
            <v>3.5271395749569216E-2</v>
          </cell>
          <cell r="C430">
            <v>-3.3478014428031604E-2</v>
          </cell>
          <cell r="D430">
            <v>0.12967938294491524</v>
          </cell>
          <cell r="E430">
            <v>0.22338042381432893</v>
          </cell>
          <cell r="F430">
            <v>9.4101123595505612E-2</v>
          </cell>
          <cell r="G430">
            <v>2.1089463520907688E-2</v>
          </cell>
          <cell r="H430">
            <v>5.3380733070300238E-2</v>
          </cell>
          <cell r="I430">
            <v>0.12957040922190199</v>
          </cell>
          <cell r="N430">
            <v>8.9456753255308399E-2</v>
          </cell>
          <cell r="S430">
            <v>0.192649203624599</v>
          </cell>
          <cell r="X430">
            <v>0.11929786286216791</v>
          </cell>
          <cell r="AC430">
            <v>5.3622559228655525E-2</v>
          </cell>
          <cell r="AH430">
            <v>3.6057291245671239E-2</v>
          </cell>
          <cell r="AM430">
            <v>3.6336479262833017E-2</v>
          </cell>
          <cell r="AN430">
            <v>1.6945926463001172E-2</v>
          </cell>
          <cell r="AO430">
            <v>8.0603003978763008E-3</v>
          </cell>
          <cell r="AP430">
            <v>1.5033753656887371E-2</v>
          </cell>
          <cell r="AQ430">
            <v>9.3269955644524512E-3</v>
          </cell>
          <cell r="AR430">
            <v>1.5231070713490365E-2</v>
          </cell>
          <cell r="AS430">
            <v>1.4230706230074922E-2</v>
          </cell>
          <cell r="AT430">
            <v>1.4249966819140246E-2</v>
          </cell>
        </row>
        <row r="431">
          <cell r="B431">
            <v>-0.15324526134405514</v>
          </cell>
          <cell r="C431">
            <v>-0.17797516317416695</v>
          </cell>
          <cell r="D431">
            <v>-9.5051774364406774E-2</v>
          </cell>
          <cell r="E431">
            <v>-6.7675382792962743E-2</v>
          </cell>
          <cell r="F431">
            <v>-0.13636704119850188</v>
          </cell>
          <cell r="G431">
            <v>-0.16123341812687667</v>
          </cell>
          <cell r="H431">
            <v>-0.12792335249856995</v>
          </cell>
          <cell r="I431">
            <v>-6.4999469740634003E-2</v>
          </cell>
          <cell r="N431">
            <v>-8.712478865198392E-2</v>
          </cell>
          <cell r="S431">
            <v>-6.7972989799849309E-2</v>
          </cell>
          <cell r="X431">
            <v>-8.4707136559289076E-2</v>
          </cell>
          <cell r="AC431">
            <v>-9.6911650202630165E-2</v>
          </cell>
          <cell r="AH431">
            <v>-8.8582659939083708E-2</v>
          </cell>
          <cell r="AM431">
            <v>-9.121755141264655E-2</v>
          </cell>
          <cell r="AN431">
            <v>-8.1231498356869006E-2</v>
          </cell>
          <cell r="AO431">
            <v>-9.6588129834300596E-2</v>
          </cell>
          <cell r="AP431">
            <v>-0.10107278704725019</v>
          </cell>
          <cell r="AQ431">
            <v>-0.12286112727841822</v>
          </cell>
          <cell r="AR431">
            <v>-0.12307223634774088</v>
          </cell>
          <cell r="AS431">
            <v>-0.12902372654022662</v>
          </cell>
          <cell r="AT431">
            <v>-0.13057171144007218</v>
          </cell>
        </row>
        <row r="432">
          <cell r="B432">
            <v>243.15400000000045</v>
          </cell>
          <cell r="C432">
            <v>-4043.9814000000006</v>
          </cell>
          <cell r="D432">
            <v>4730.7862000000005</v>
          </cell>
          <cell r="E432">
            <v>9500</v>
          </cell>
          <cell r="F432">
            <v>2865</v>
          </cell>
          <cell r="G432">
            <v>-1655</v>
          </cell>
          <cell r="H432">
            <v>44</v>
          </cell>
          <cell r="I432">
            <v>4453</v>
          </cell>
          <cell r="J432">
            <v>1288</v>
          </cell>
          <cell r="K432">
            <v>1128</v>
          </cell>
          <cell r="L432">
            <v>130</v>
          </cell>
          <cell r="M432">
            <v>1189</v>
          </cell>
          <cell r="N432">
            <v>3735</v>
          </cell>
          <cell r="O432">
            <v>2155</v>
          </cell>
          <cell r="P432">
            <v>1853</v>
          </cell>
          <cell r="Q432">
            <v>2499</v>
          </cell>
          <cell r="R432">
            <v>3817</v>
          </cell>
          <cell r="S432">
            <v>10324</v>
          </cell>
          <cell r="T432">
            <v>2494</v>
          </cell>
          <cell r="U432">
            <v>1728</v>
          </cell>
          <cell r="V432">
            <v>1024</v>
          </cell>
          <cell r="W432">
            <v>1496</v>
          </cell>
          <cell r="X432">
            <v>6742</v>
          </cell>
          <cell r="Y432">
            <v>435.52105279261923</v>
          </cell>
          <cell r="Z432">
            <v>210.2639202033406</v>
          </cell>
          <cell r="AA432">
            <v>-234.23669848776808</v>
          </cell>
          <cell r="AB432">
            <v>910.94238684437096</v>
          </cell>
          <cell r="AC432">
            <v>1322.4906613525673</v>
          </cell>
          <cell r="AD432">
            <v>570.43484632237414</v>
          </cell>
          <cell r="AE432">
            <v>163.52059291374826</v>
          </cell>
          <cell r="AF432">
            <v>-160.85700369560891</v>
          </cell>
          <cell r="AG432">
            <v>-179.18356699600736</v>
          </cell>
          <cell r="AH432">
            <v>401.41486854450341</v>
          </cell>
          <cell r="AM432">
            <v>-44.503622999996878</v>
          </cell>
          <cell r="AN432">
            <v>-1603.8285300000025</v>
          </cell>
          <cell r="AO432">
            <v>-2907.5476261429576</v>
          </cell>
          <cell r="AP432">
            <v>-2422.6975758492008</v>
          </cell>
          <cell r="AQ432">
            <v>-4706.8609552870439</v>
          </cell>
          <cell r="AR432">
            <v>-4454.7927542844373</v>
          </cell>
          <cell r="AS432">
            <v>-4977.628996001702</v>
          </cell>
          <cell r="AT432">
            <v>-5350.9180568475422</v>
          </cell>
        </row>
        <row r="433">
          <cell r="B433">
            <v>5.0627986789201704E-3</v>
          </cell>
          <cell r="C433">
            <v>-7.1821998756441088E-2</v>
          </cell>
          <cell r="D433">
            <v>0.10630487528336865</v>
          </cell>
          <cell r="E433">
            <v>0.19631027069714385</v>
          </cell>
          <cell r="F433">
            <v>5.365168539325843E-2</v>
          </cell>
          <cell r="G433">
            <v>-2.739643809034711E-2</v>
          </cell>
          <cell r="H433">
            <v>7.3490370935331997E-4</v>
          </cell>
          <cell r="I433">
            <v>7.6329809798270892E-2</v>
          </cell>
          <cell r="N433">
            <v>4.8388265518982891E-2</v>
          </cell>
          <cell r="S433">
            <v>0.14635102120826785</v>
          </cell>
          <cell r="X433">
            <v>7.6237553688790149E-2</v>
          </cell>
          <cell r="AC433">
            <v>1.3855163187280656E-2</v>
          </cell>
          <cell r="AH433">
            <v>4.2247699791460713E-3</v>
          </cell>
          <cell r="AM433">
            <v>-4.6838716038436075E-4</v>
          </cell>
          <cell r="AN433">
            <v>-1.6559904104417957E-2</v>
          </cell>
          <cell r="AO433">
            <v>-3.0366132128235048E-2</v>
          </cell>
          <cell r="AP433">
            <v>-2.4159467527145907E-2</v>
          </cell>
          <cell r="AQ433">
            <v>-4.3842342501214625E-2</v>
          </cell>
          <cell r="AR433">
            <v>-3.9911749824723432E-2</v>
          </cell>
          <cell r="AS433">
            <v>-4.2927529967126198E-2</v>
          </cell>
          <cell r="AT433">
            <v>-4.4413654563567294E-2</v>
          </cell>
        </row>
        <row r="434">
          <cell r="B434">
            <v>-4174.8459999999995</v>
          </cell>
          <cell r="C434">
            <v>-7249.9814000000006</v>
          </cell>
          <cell r="D434">
            <v>1005.7862000000005</v>
          </cell>
          <cell r="E434">
            <v>6302</v>
          </cell>
          <cell r="F434">
            <v>335</v>
          </cell>
          <cell r="G434">
            <v>-4498</v>
          </cell>
          <cell r="H434">
            <v>-2692.7672000000002</v>
          </cell>
          <cell r="I434">
            <v>1623</v>
          </cell>
          <cell r="J434">
            <v>665.58600000000001</v>
          </cell>
          <cell r="K434">
            <v>156.68799999999999</v>
          </cell>
          <cell r="L434">
            <v>-433.79999999999995</v>
          </cell>
          <cell r="M434">
            <v>190.73299999999995</v>
          </cell>
          <cell r="N434">
            <v>579.20699999999988</v>
          </cell>
          <cell r="O434">
            <v>1716.16</v>
          </cell>
          <cell r="P434">
            <v>947.05</v>
          </cell>
          <cell r="Q434">
            <v>2036</v>
          </cell>
          <cell r="R434">
            <v>2922</v>
          </cell>
          <cell r="S434">
            <v>7621.2100000000009</v>
          </cell>
          <cell r="T434">
            <v>2050.37</v>
          </cell>
          <cell r="U434">
            <v>957.54</v>
          </cell>
          <cell r="V434">
            <v>457.63</v>
          </cell>
          <cell r="W434">
            <v>721.15999999999985</v>
          </cell>
          <cell r="X434">
            <v>4186.7</v>
          </cell>
          <cell r="Y434">
            <v>-104.81623841505345</v>
          </cell>
          <cell r="Z434">
            <v>-433.55685955433205</v>
          </cell>
          <cell r="AA434">
            <v>-786.6757184554416</v>
          </cell>
          <cell r="AB434">
            <v>171.39163562669734</v>
          </cell>
          <cell r="AC434">
            <v>-1153.6571807981259</v>
          </cell>
          <cell r="AD434">
            <v>22.434846322373687</v>
          </cell>
          <cell r="AE434">
            <v>-458.47940708625174</v>
          </cell>
          <cell r="AF434">
            <v>-760.38613840463984</v>
          </cell>
          <cell r="AG434">
            <v>-943.78567045503894</v>
          </cell>
          <cell r="AH434">
            <v>-2132.7163696235575</v>
          </cell>
          <cell r="AM434">
            <v>-2523.173622999997</v>
          </cell>
          <cell r="AN434">
            <v>-4076.9932356658787</v>
          </cell>
          <cell r="AO434">
            <v>-5380.6723318088334</v>
          </cell>
          <cell r="AP434">
            <v>-5653.3516654913001</v>
          </cell>
          <cell r="AQ434">
            <v>-7929.1990309570683</v>
          </cell>
          <cell r="AR434">
            <v>-7943.6614303001916</v>
          </cell>
          <cell r="AS434">
            <v>-8877.9083135187739</v>
          </cell>
          <cell r="AT434">
            <v>-9538.2602527050276</v>
          </cell>
        </row>
        <row r="435">
          <cell r="B435">
            <v>-8.6926000861573802E-2</v>
          </cell>
          <cell r="C435">
            <v>-0.12876126361387841</v>
          </cell>
          <cell r="D435">
            <v>2.2600889584216112E-2</v>
          </cell>
          <cell r="E435">
            <v>0.13022603430877899</v>
          </cell>
          <cell r="F435">
            <v>6.2734082397003744E-3</v>
          </cell>
          <cell r="G435">
            <v>-7.4458718145245503E-2</v>
          </cell>
          <cell r="H435">
            <v>-4.4975559175112576E-2</v>
          </cell>
          <cell r="I435">
            <v>2.7820184438040345E-2</v>
          </cell>
          <cell r="N435">
            <v>7.5038345666542218E-3</v>
          </cell>
          <cell r="S435">
            <v>0.10803679449270275</v>
          </cell>
          <cell r="X435">
            <v>4.7342593596686099E-2</v>
          </cell>
          <cell r="AC435">
            <v>-1.2086367767458223E-2</v>
          </cell>
          <cell r="AH435">
            <v>-2.244619419576898E-2</v>
          </cell>
          <cell r="AM435">
            <v>-2.6555638592250592E-2</v>
          </cell>
          <cell r="AN435">
            <v>-4.2095907233292283E-2</v>
          </cell>
          <cell r="AO435">
            <v>-5.6195195393305683E-2</v>
          </cell>
          <cell r="AP435">
            <v>-5.637598656287042E-2</v>
          </cell>
          <cell r="AQ435">
            <v>-7.3857006395107908E-2</v>
          </cell>
          <cell r="AR435">
            <v>-7.116951229516226E-2</v>
          </cell>
          <cell r="AS435">
            <v>-7.6563897285253923E-2</v>
          </cell>
          <cell r="AT435">
            <v>-7.9169404483578162E-2</v>
          </cell>
        </row>
        <row r="436">
          <cell r="B436">
            <v>-11331.846</v>
          </cell>
          <cell r="C436">
            <v>-13428.981400000001</v>
          </cell>
          <cell r="D436">
            <v>-7373.2137999999995</v>
          </cell>
          <cell r="E436">
            <v>-5578</v>
          </cell>
          <cell r="F436">
            <v>-9191</v>
          </cell>
          <cell r="G436">
            <v>-13477</v>
          </cell>
          <cell r="H436">
            <v>-11790.7672</v>
          </cell>
          <cell r="I436">
            <v>-6946</v>
          </cell>
          <cell r="J436">
            <v>-1331.414</v>
          </cell>
          <cell r="K436">
            <v>-2467.3119999999999</v>
          </cell>
          <cell r="L436">
            <v>-2678.8</v>
          </cell>
          <cell r="M436">
            <v>-1959.2670000000001</v>
          </cell>
          <cell r="N436">
            <v>-8436.7929999999997</v>
          </cell>
          <cell r="O436">
            <v>-867.83999999999992</v>
          </cell>
          <cell r="P436">
            <v>-2240.9499999999998</v>
          </cell>
          <cell r="Q436">
            <v>-1592</v>
          </cell>
          <cell r="R436">
            <v>-1594</v>
          </cell>
          <cell r="S436">
            <v>-6294.7899999999991</v>
          </cell>
          <cell r="T436">
            <v>-1543.63</v>
          </cell>
          <cell r="U436">
            <v>-2885.46</v>
          </cell>
          <cell r="V436">
            <v>-3422.37</v>
          </cell>
          <cell r="W436">
            <v>-2654.84</v>
          </cell>
          <cell r="X436">
            <v>-10609.3</v>
          </cell>
          <cell r="Y436">
            <v>-2474.1064985130638</v>
          </cell>
          <cell r="Z436">
            <v>-2743.1864275368516</v>
          </cell>
          <cell r="AA436">
            <v>-3087.9997636066387</v>
          </cell>
          <cell r="AB436">
            <v>-2736.7150635133848</v>
          </cell>
          <cell r="AC436">
            <v>-9446.7798371192439</v>
          </cell>
          <cell r="AD436">
            <v>-2350.1480336776267</v>
          </cell>
          <cell r="AE436">
            <v>-2776.3867040862519</v>
          </cell>
          <cell r="AF436">
            <v>-2834.2470889046399</v>
          </cell>
          <cell r="AG436">
            <v>-2731.877187264286</v>
          </cell>
          <cell r="AH436">
            <v>-9726.9816555454254</v>
          </cell>
          <cell r="AM436">
            <v>-11278.929999999998</v>
          </cell>
          <cell r="AN436">
            <v>-8429.0418579887428</v>
          </cell>
          <cell r="AO436">
            <v>-10265.200954131698</v>
          </cell>
          <cell r="AP436">
            <v>-11244.058406570688</v>
          </cell>
          <cell r="AQ436">
            <v>-12431.513229464341</v>
          </cell>
          <cell r="AR436">
            <v>-14275.681934142523</v>
          </cell>
          <cell r="AS436">
            <v>-15820.101165268123</v>
          </cell>
          <cell r="AT436">
            <v>-17474.605744648008</v>
          </cell>
        </row>
        <row r="437">
          <cell r="B437">
            <v>-0.23594452469844915</v>
          </cell>
          <cell r="C437">
            <v>-0.23850166210237031</v>
          </cell>
          <cell r="D437">
            <v>-0.16568251878442794</v>
          </cell>
          <cell r="E437">
            <v>-0.11526512525775456</v>
          </cell>
          <cell r="F437">
            <v>-0.17211610486891385</v>
          </cell>
          <cell r="G437">
            <v>-0.22309474087227071</v>
          </cell>
          <cell r="H437">
            <v>-0.19693360344094221</v>
          </cell>
          <cell r="I437">
            <v>-0.11906284726224785</v>
          </cell>
          <cell r="N437">
            <v>-0.10930168134208734</v>
          </cell>
          <cell r="S437">
            <v>-8.9233721889925635E-2</v>
          </cell>
          <cell r="X437">
            <v>-0.11996841862214198</v>
          </cell>
          <cell r="AC437">
            <v>-9.8969830232098849E-2</v>
          </cell>
          <cell r="AH437">
            <v>-0.10237353747024171</v>
          </cell>
          <cell r="AM437">
            <v>-0.1187073240053815</v>
          </cell>
          <cell r="AN437">
            <v>-8.703182556580305E-2</v>
          </cell>
          <cell r="AO437">
            <v>-0.10720871627116087</v>
          </cell>
          <cell r="AP437">
            <v>-0.11212726947632244</v>
          </cell>
          <cell r="AQ437">
            <v>-0.1157940856957646</v>
          </cell>
          <cell r="AR437">
            <v>-0.1278998771345404</v>
          </cell>
          <cell r="AS437">
            <v>-0.13643400651204002</v>
          </cell>
          <cell r="AT437">
            <v>-0.14504260669515201</v>
          </cell>
        </row>
        <row r="438">
          <cell r="B438">
            <v>-0.27435593087326765</v>
          </cell>
          <cell r="C438">
            <v>-0.27323035748917751</v>
          </cell>
          <cell r="D438">
            <v>-0.21169687536756615</v>
          </cell>
          <cell r="E438">
            <v>-0.16060875412642131</v>
          </cell>
          <cell r="F438">
            <v>-0.22047550590219223</v>
          </cell>
          <cell r="G438">
            <v>-0.27550113568439927</v>
          </cell>
          <cell r="H438">
            <v>-0.23954926224799286</v>
          </cell>
          <cell r="I438">
            <v>-0.14748546378798261</v>
          </cell>
          <cell r="N438">
            <v>-0.13220886587989483</v>
          </cell>
          <cell r="S438">
            <v>-0.12157549063967447</v>
          </cell>
          <cell r="X438">
            <v>-0.15157671721587088</v>
          </cell>
          <cell r="AC438">
            <v>-0.11688286281080534</v>
          </cell>
          <cell r="AH438">
            <v>-0.11832974529205748</v>
          </cell>
          <cell r="AM438">
            <v>-0.13720935859954678</v>
          </cell>
          <cell r="AN438">
            <v>-9.7972461812279615E-2</v>
          </cell>
          <cell r="AO438">
            <v>-0.12086073287946175</v>
          </cell>
          <cell r="AP438">
            <v>-0.12802555205169786</v>
          </cell>
          <cell r="AQ438">
            <v>-0.13240539566575957</v>
          </cell>
          <cell r="AR438">
            <v>-0.14658599873665831</v>
          </cell>
          <cell r="AS438">
            <v>-0.15674908999703077</v>
          </cell>
          <cell r="AT438">
            <v>-0.1670495405209402</v>
          </cell>
        </row>
        <row r="439">
          <cell r="B439">
            <v>8410</v>
          </cell>
          <cell r="C439">
            <v>7475</v>
          </cell>
          <cell r="D439">
            <v>9549</v>
          </cell>
          <cell r="E439">
            <v>14030</v>
          </cell>
          <cell r="F439">
            <v>11115</v>
          </cell>
          <cell r="G439">
            <v>9724</v>
          </cell>
          <cell r="H439">
            <v>9798</v>
          </cell>
          <cell r="I439">
            <v>9487</v>
          </cell>
          <cell r="J439">
            <v>2389</v>
          </cell>
          <cell r="K439">
            <v>2976</v>
          </cell>
          <cell r="L439">
            <v>2565</v>
          </cell>
          <cell r="M439">
            <v>2525</v>
          </cell>
          <cell r="N439">
            <v>10455</v>
          </cell>
          <cell r="O439">
            <v>2810</v>
          </cell>
          <cell r="P439">
            <v>3430</v>
          </cell>
          <cell r="Q439">
            <v>3968</v>
          </cell>
          <cell r="R439">
            <v>4911</v>
          </cell>
          <cell r="S439">
            <v>15119.06</v>
          </cell>
          <cell r="T439">
            <v>3568</v>
          </cell>
          <cell r="U439">
            <v>3988</v>
          </cell>
          <cell r="V439">
            <v>3972</v>
          </cell>
          <cell r="W439">
            <v>3663</v>
          </cell>
          <cell r="X439">
            <v>15191</v>
          </cell>
          <cell r="Y439">
            <v>2718.8724000000002</v>
          </cell>
          <cell r="Z439">
            <v>2632.1308800000006</v>
          </cell>
          <cell r="AA439">
            <v>2623.6531760000003</v>
          </cell>
          <cell r="AB439">
            <v>3238.0462400000006</v>
          </cell>
          <cell r="AC439">
            <v>11212.702696000004</v>
          </cell>
          <cell r="AD439">
            <v>2649.5828800000004</v>
          </cell>
          <cell r="AE439">
            <v>2496.9072970000002</v>
          </cell>
          <cell r="AF439">
            <v>2495.3433880000002</v>
          </cell>
          <cell r="AG439">
            <v>2252.5429360000003</v>
          </cell>
          <cell r="AH439">
            <v>9894.3765010000006</v>
          </cell>
          <cell r="AM439">
            <v>9697.7563770000015</v>
          </cell>
          <cell r="AN439">
            <v>6203.365730999999</v>
          </cell>
          <cell r="AO439">
            <v>6735.8457309999994</v>
          </cell>
          <cell r="AP439">
            <v>8076.8975820498745</v>
          </cell>
          <cell r="AQ439">
            <v>7804.4310655457566</v>
          </cell>
          <cell r="AR439">
            <v>7895.3497431124124</v>
          </cell>
          <cell r="AS439">
            <v>8269.4288487404156</v>
          </cell>
          <cell r="AT439">
            <v>9119.7289412931441</v>
          </cell>
        </row>
        <row r="440">
          <cell r="X440">
            <v>103</v>
          </cell>
          <cell r="AC440">
            <v>-1595.2279160506928</v>
          </cell>
          <cell r="AH440">
            <v>-958.17735838738076</v>
          </cell>
          <cell r="AM440">
            <v>98</v>
          </cell>
          <cell r="AN440">
            <v>-893.43710867713469</v>
          </cell>
          <cell r="AO440">
            <v>-893.43710867713469</v>
          </cell>
          <cell r="AP440">
            <v>-1414.5955320104681</v>
          </cell>
          <cell r="AQ440">
            <v>-2281.1509086771348</v>
          </cell>
          <cell r="AR440">
            <v>-1502.558158677135</v>
          </cell>
          <cell r="AS440">
            <v>-1586.75</v>
          </cell>
          <cell r="AT440">
            <v>-1836.6750000000002</v>
          </cell>
        </row>
        <row r="441">
          <cell r="B441">
            <v>-3074</v>
          </cell>
          <cell r="C441">
            <v>-1763</v>
          </cell>
          <cell r="D441">
            <v>-2368</v>
          </cell>
          <cell r="E441">
            <v>-765</v>
          </cell>
          <cell r="F441">
            <v>-592</v>
          </cell>
          <cell r="G441">
            <v>-1745</v>
          </cell>
          <cell r="H441">
            <v>-1713.7672000000002</v>
          </cell>
          <cell r="I441">
            <v>-1895</v>
          </cell>
          <cell r="J441">
            <v>-303.41399999999999</v>
          </cell>
          <cell r="K441">
            <v>-656.31200000000001</v>
          </cell>
          <cell r="L441">
            <v>-305.79999999999995</v>
          </cell>
          <cell r="M441">
            <v>-645.26700000000005</v>
          </cell>
          <cell r="N441">
            <v>-1910.7930000000001</v>
          </cell>
          <cell r="O441">
            <v>-226.83999999999997</v>
          </cell>
          <cell r="P441">
            <v>-719.95</v>
          </cell>
          <cell r="Q441">
            <v>-189</v>
          </cell>
          <cell r="R441">
            <v>-589</v>
          </cell>
          <cell r="S441">
            <v>-1724.73</v>
          </cell>
          <cell r="T441">
            <v>-481.63</v>
          </cell>
          <cell r="U441">
            <v>-619.46</v>
          </cell>
          <cell r="V441">
            <v>-435.37</v>
          </cell>
          <cell r="W441">
            <v>-469.84000000000003</v>
          </cell>
          <cell r="X441">
            <v>-2006.3000000000002</v>
          </cell>
          <cell r="Y441">
            <v>-162.01822870767325</v>
          </cell>
          <cell r="Z441">
            <v>-288.15136491392332</v>
          </cell>
          <cell r="AA441">
            <v>-195.14701808105872</v>
          </cell>
          <cell r="AB441">
            <v>-377.23345189118737</v>
          </cell>
          <cell r="AC441">
            <v>-1022.5500635938424</v>
          </cell>
          <cell r="AD441">
            <v>-280</v>
          </cell>
          <cell r="AE441">
            <v>-475</v>
          </cell>
          <cell r="AF441">
            <v>-148.04669720903149</v>
          </cell>
          <cell r="AG441">
            <v>-268.15068426827833</v>
          </cell>
          <cell r="AH441">
            <v>-1171.1973814773098</v>
          </cell>
          <cell r="AM441">
            <v>-1468.67</v>
          </cell>
          <cell r="AN441">
            <v>-1545.5097056658749</v>
          </cell>
          <cell r="AO441">
            <v>-1545.4697056658749</v>
          </cell>
          <cell r="AP441">
            <v>-2189.5578306820817</v>
          </cell>
          <cell r="AQ441">
            <v>-2245.1656492586735</v>
          </cell>
          <cell r="AR441">
            <v>-3472.2069980118058</v>
          </cell>
          <cell r="AS441">
            <v>-4204.2249111667825</v>
          </cell>
          <cell r="AT441">
            <v>-4885.3939689609197</v>
          </cell>
        </row>
        <row r="442">
          <cell r="B442">
            <v>1380</v>
          </cell>
          <cell r="C442">
            <v>3648</v>
          </cell>
          <cell r="D442">
            <v>-3403</v>
          </cell>
          <cell r="E442">
            <v>-10045</v>
          </cell>
          <cell r="F442">
            <v>-4433</v>
          </cell>
          <cell r="G442">
            <v>471</v>
          </cell>
          <cell r="H442">
            <v>-1482.2327999999998</v>
          </cell>
          <cell r="I442">
            <v>-5664</v>
          </cell>
          <cell r="J442">
            <v>-1722.5860000000002</v>
          </cell>
          <cell r="K442">
            <v>-1409.6880000000001</v>
          </cell>
          <cell r="L442">
            <v>-704.19999999999982</v>
          </cell>
          <cell r="M442">
            <v>-1157.7330000000002</v>
          </cell>
          <cell r="N442">
            <v>-4994.2069999999985</v>
          </cell>
          <cell r="O442">
            <v>-2644.16</v>
          </cell>
          <cell r="P442">
            <v>-1903.0500000000002</v>
          </cell>
          <cell r="Q442">
            <v>-3192</v>
          </cell>
          <cell r="R442">
            <v>-4126</v>
          </cell>
          <cell r="S442">
            <v>-11865.27</v>
          </cell>
          <cell r="T442">
            <v>-2794.37</v>
          </cell>
          <cell r="U442">
            <v>-1951.54</v>
          </cell>
          <cell r="V442">
            <v>-1706.63</v>
          </cell>
          <cell r="W442">
            <v>-2091.16</v>
          </cell>
          <cell r="X442">
            <v>-8543.7000000000007</v>
          </cell>
          <cell r="Y442">
            <v>-1050.2955606477908</v>
          </cell>
          <cell r="Z442">
            <v>-810.58791782533081</v>
          </cell>
          <cell r="AA442">
            <v>-656.49095420995127</v>
          </cell>
          <cell r="AB442">
            <v>-1578.4081324447466</v>
          </cell>
          <cell r="AC442">
            <v>-4095.7825651278217</v>
          </cell>
          <cell r="AD442">
            <v>-1027.4348463223737</v>
          </cell>
          <cell r="AE442">
            <v>-365.52059291374826</v>
          </cell>
          <cell r="AF442">
            <v>-478.78334029609232</v>
          </cell>
          <cell r="AG442">
            <v>-383.03327564547089</v>
          </cell>
          <cell r="AH442">
            <v>-2254.7720551776838</v>
          </cell>
          <cell r="AM442">
            <v>-1983.826377000003</v>
          </cell>
          <cell r="AN442">
            <v>-95.705132129744015</v>
          </cell>
          <cell r="AO442">
            <v>773.69847089431278</v>
          </cell>
          <cell r="AP442">
            <v>681.98161860163964</v>
          </cell>
          <cell r="AQ442">
            <v>1243.8306669583908</v>
          </cell>
          <cell r="AR442">
            <v>1772.1747079612178</v>
          </cell>
          <cell r="AS442" t="e">
            <v>#REF!</v>
          </cell>
          <cell r="AT442" t="e">
            <v>#REF!</v>
          </cell>
        </row>
        <row r="443">
          <cell r="B443">
            <v>-3074</v>
          </cell>
          <cell r="C443">
            <v>-1763</v>
          </cell>
          <cell r="D443">
            <v>-2368</v>
          </cell>
          <cell r="E443">
            <v>-765</v>
          </cell>
          <cell r="F443">
            <v>-592</v>
          </cell>
          <cell r="G443">
            <v>-1745</v>
          </cell>
          <cell r="H443">
            <v>-1713.7672000000002</v>
          </cell>
          <cell r="I443">
            <v>-1895</v>
          </cell>
          <cell r="J443">
            <v>-303.41399999999999</v>
          </cell>
          <cell r="K443">
            <v>-656.31200000000001</v>
          </cell>
          <cell r="L443">
            <v>-305.79999999999995</v>
          </cell>
          <cell r="M443">
            <v>-645.26700000000005</v>
          </cell>
          <cell r="N443">
            <v>-1910.7930000000001</v>
          </cell>
          <cell r="O443">
            <v>-226.83999999999997</v>
          </cell>
          <cell r="P443">
            <v>-719.95</v>
          </cell>
          <cell r="Q443">
            <v>-189</v>
          </cell>
          <cell r="R443">
            <v>-589</v>
          </cell>
          <cell r="S443">
            <v>-1724.73</v>
          </cell>
          <cell r="T443">
            <v>-481.63</v>
          </cell>
          <cell r="U443">
            <v>-619.46</v>
          </cell>
          <cell r="V443">
            <v>-435.37</v>
          </cell>
          <cell r="W443">
            <v>-469.84000000000003</v>
          </cell>
          <cell r="X443">
            <v>-2006.3000000000002</v>
          </cell>
          <cell r="Y443">
            <v>-162.01822870767325</v>
          </cell>
          <cell r="Z443">
            <v>-288.15136491392332</v>
          </cell>
          <cell r="AA443">
            <v>-195.14701808105872</v>
          </cell>
          <cell r="AB443">
            <v>-377.23345189118737</v>
          </cell>
          <cell r="AC443">
            <v>-1022.5500635938424</v>
          </cell>
          <cell r="AD443">
            <v>-280</v>
          </cell>
          <cell r="AE443">
            <v>-475</v>
          </cell>
          <cell r="AF443">
            <v>-148.04669720903149</v>
          </cell>
          <cell r="AG443">
            <v>-268.15068426827833</v>
          </cell>
          <cell r="AH443">
            <v>-1171.1973814773098</v>
          </cell>
          <cell r="AM443">
            <v>-1468.67</v>
          </cell>
          <cell r="AN443">
            <v>-1545.5097056658749</v>
          </cell>
          <cell r="AO443">
            <v>-1545.4697056658749</v>
          </cell>
          <cell r="AP443">
            <v>-2189.5578306820817</v>
          </cell>
          <cell r="AQ443">
            <v>-2245.1656492586735</v>
          </cell>
          <cell r="AR443">
            <v>-3472.2069980118058</v>
          </cell>
          <cell r="AS443">
            <v>-4204.2249111667825</v>
          </cell>
          <cell r="AT443">
            <v>-4885.3939689609197</v>
          </cell>
        </row>
        <row r="444">
          <cell r="B444">
            <v>9402</v>
          </cell>
          <cell r="C444">
            <v>6607</v>
          </cell>
          <cell r="D444">
            <v>7546</v>
          </cell>
          <cell r="E444">
            <v>11759</v>
          </cell>
          <cell r="F444">
            <v>14105</v>
          </cell>
          <cell r="G444">
            <v>13001</v>
          </cell>
          <cell r="H444">
            <v>12656</v>
          </cell>
          <cell r="I444">
            <v>11507</v>
          </cell>
          <cell r="J444">
            <v>11188</v>
          </cell>
          <cell r="K444">
            <v>10548</v>
          </cell>
          <cell r="L444">
            <v>9207</v>
          </cell>
          <cell r="M444">
            <v>9723</v>
          </cell>
          <cell r="N444">
            <v>9723</v>
          </cell>
          <cell r="O444">
            <v>9982</v>
          </cell>
          <cell r="P444">
            <v>10708</v>
          </cell>
          <cell r="Q444">
            <v>12684</v>
          </cell>
          <cell r="R444">
            <v>15229</v>
          </cell>
          <cell r="S444">
            <v>15229</v>
          </cell>
          <cell r="T444">
            <v>15976</v>
          </cell>
          <cell r="U444">
            <v>16655</v>
          </cell>
          <cell r="V444">
            <v>18330</v>
          </cell>
          <cell r="W444">
            <v>17818</v>
          </cell>
          <cell r="X444">
            <v>17818</v>
          </cell>
          <cell r="Y444">
            <v>15764</v>
          </cell>
          <cell r="Z444">
            <v>15725.054313912</v>
          </cell>
          <cell r="AA444">
            <v>16232.75346136</v>
          </cell>
          <cell r="AB444">
            <v>16674.507529126</v>
          </cell>
          <cell r="AC444">
            <v>16674.507529126</v>
          </cell>
          <cell r="AD444">
            <v>15796</v>
          </cell>
          <cell r="AE444">
            <v>15499</v>
          </cell>
          <cell r="AF444">
            <v>13064.159296965434</v>
          </cell>
          <cell r="AG444">
            <v>13416.830994935679</v>
          </cell>
          <cell r="AH444">
            <v>13416.830994935679</v>
          </cell>
          <cell r="AM444">
            <v>14849</v>
          </cell>
          <cell r="AN444">
            <v>15522</v>
          </cell>
          <cell r="AO444">
            <v>14383</v>
          </cell>
          <cell r="AP444">
            <v>13841</v>
          </cell>
          <cell r="AQ444">
            <v>11240.404022925053</v>
          </cell>
          <cell r="AR444">
            <v>8463.0829157836779</v>
          </cell>
          <cell r="AS444">
            <v>2849.4439714920627</v>
          </cell>
          <cell r="AT444">
            <v>-2476.9167282660801</v>
          </cell>
        </row>
        <row r="445">
          <cell r="B445">
            <v>10.150607287449393</v>
          </cell>
          <cell r="C445">
            <v>5.3029228814126146</v>
          </cell>
          <cell r="D445">
            <v>9.7242268041237114</v>
          </cell>
          <cell r="E445">
            <v>14.865992414664982</v>
          </cell>
          <cell r="F445">
            <v>12.32774945375091</v>
          </cell>
          <cell r="G445">
            <v>9.0773258858439512</v>
          </cell>
          <cell r="H445">
            <v>9.4465385333084537</v>
          </cell>
          <cell r="I445">
            <v>10.43718820861678</v>
          </cell>
          <cell r="J445">
            <v>9.3545150501672243</v>
          </cell>
          <cell r="K445">
            <v>7.3013382556529764</v>
          </cell>
          <cell r="L445">
            <v>5.5264105642256904</v>
          </cell>
          <cell r="M445">
            <v>7.1143902439024389</v>
          </cell>
          <cell r="N445">
            <v>6.8552291421856646</v>
          </cell>
          <cell r="O445">
            <v>9.2855813953488369</v>
          </cell>
          <cell r="P445">
            <v>7.8370334227860461</v>
          </cell>
          <cell r="Q445">
            <v>9.7619291944586966</v>
          </cell>
          <cell r="R445">
            <v>12.301292407108239</v>
          </cell>
          <cell r="S445">
            <v>12.235404392072843</v>
          </cell>
          <cell r="T445">
            <v>13.287496534516219</v>
          </cell>
          <cell r="U445">
            <v>11.207940780619111</v>
          </cell>
          <cell r="V445">
            <v>10.128937189169276</v>
          </cell>
          <cell r="W445">
            <v>10.935761047463176</v>
          </cell>
          <cell r="X445">
            <v>11.631813730823632</v>
          </cell>
          <cell r="Y445">
            <v>10.525100056695507</v>
          </cell>
          <cell r="Z445">
            <v>9.4557215562051766</v>
          </cell>
          <cell r="AA445">
            <v>8.5593885736559105</v>
          </cell>
          <cell r="AB445">
            <v>8.9882428099897105</v>
          </cell>
          <cell r="AC445">
            <v>9.6490342922486185</v>
          </cell>
          <cell r="AD445">
            <v>10.948793717606382</v>
          </cell>
          <cell r="AE445">
            <v>10.186910753721572</v>
          </cell>
          <cell r="AF445">
            <v>7.8401162812221141</v>
          </cell>
          <cell r="AG445">
            <v>8.3264357349801941</v>
          </cell>
          <cell r="AH445">
            <v>8.5979783231882241</v>
          </cell>
          <cell r="AM445">
            <v>9.3350796311818947</v>
          </cell>
          <cell r="AN445">
            <v>9.6534853589012677</v>
          </cell>
          <cell r="AO445">
            <v>8.6072731839991388</v>
          </cell>
          <cell r="AP445">
            <v>7.7704551526048498</v>
          </cell>
          <cell r="AQ445">
            <v>5.0474351905494093</v>
          </cell>
          <cell r="AR445">
            <v>3.5986773706136828</v>
          </cell>
          <cell r="AS445">
            <v>1.123863726436451</v>
          </cell>
          <cell r="AT445">
            <v>-0.92366581096971967</v>
          </cell>
        </row>
        <row r="446">
          <cell r="B446">
            <v>7.108366935483871</v>
          </cell>
          <cell r="C446">
            <v>4.262351486479222</v>
          </cell>
          <cell r="D446">
            <v>6.6357907078997505</v>
          </cell>
          <cell r="E446">
            <v>10.353510895883778</v>
          </cell>
          <cell r="F446">
            <v>9.8464223385689351</v>
          </cell>
          <cell r="G446">
            <v>7.2868752919196638</v>
          </cell>
          <cell r="H446">
            <v>7.5322994355655704</v>
          </cell>
          <cell r="I446">
            <v>7.948653004835367</v>
          </cell>
          <cell r="J446">
            <v>7.5672755688645985</v>
          </cell>
          <cell r="K446">
            <v>5.7804524111888398</v>
          </cell>
          <cell r="L446">
            <v>4.7370858201275983</v>
          </cell>
          <cell r="M446">
            <v>5.5325346762597576</v>
          </cell>
          <cell r="N446">
            <v>5.5526173983629876</v>
          </cell>
          <cell r="O446">
            <v>7.7084255722243382</v>
          </cell>
          <cell r="P446">
            <v>6.110767650443699</v>
          </cell>
          <cell r="Q446">
            <v>8.3101113780301379</v>
          </cell>
          <cell r="R446">
            <v>9.5280500521376439</v>
          </cell>
          <cell r="S446">
            <v>9.8698462231425168</v>
          </cell>
          <cell r="T446">
            <v>10.435850482185588</v>
          </cell>
          <cell r="U446">
            <v>8.7040062991467586</v>
          </cell>
          <cell r="V446">
            <v>8.338931543119358</v>
          </cell>
          <cell r="W446">
            <v>8.7977958603254862</v>
          </cell>
          <cell r="X446">
            <v>9.2950141936156996</v>
          </cell>
          <cell r="Y446">
            <v>8.8241698948860279</v>
          </cell>
          <cell r="Z446">
            <v>7.8746135898082441</v>
          </cell>
          <cell r="AA446">
            <v>7.3588562081472029</v>
          </cell>
          <cell r="AB446">
            <v>7.4902185063172784</v>
          </cell>
          <cell r="AC446">
            <v>8.1186210508413428</v>
          </cell>
          <cell r="AD446">
            <v>8.9696521274670733</v>
          </cell>
          <cell r="AE446">
            <v>8.1197799594673796</v>
          </cell>
          <cell r="AF446">
            <v>6.5799795959563339</v>
          </cell>
          <cell r="AG446">
            <v>6.7547683696115968</v>
          </cell>
          <cell r="AH446">
            <v>7.0230837795787524</v>
          </cell>
          <cell r="AM446">
            <v>7.7035382027412096</v>
          </cell>
          <cell r="AN446">
            <v>7.941552958393868</v>
          </cell>
          <cell r="AO446">
            <v>7.1286318879204966</v>
          </cell>
          <cell r="AP446">
            <v>6.3021725790051937</v>
          </cell>
          <cell r="AQ446">
            <v>4.2315464216780638</v>
          </cell>
          <cell r="AR446">
            <v>2.9886835491477184</v>
          </cell>
          <cell r="AS446">
            <v>0.92966941592682828</v>
          </cell>
          <cell r="AT446">
            <v>-0.76169771099760619</v>
          </cell>
        </row>
        <row r="447">
          <cell r="B447">
            <v>6.2468301865898903</v>
          </cell>
          <cell r="C447">
            <v>3.8407208254614154</v>
          </cell>
          <cell r="D447">
            <v>5.6779533483822426</v>
          </cell>
          <cell r="E447">
            <v>8.8000000000000007</v>
          </cell>
          <cell r="F447">
            <v>8.9557656464452204</v>
          </cell>
          <cell r="G447">
            <v>6.7606190079132471</v>
          </cell>
          <cell r="H447">
            <v>6.4173425740768284</v>
          </cell>
          <cell r="I447">
            <v>6.7962017085398232</v>
          </cell>
          <cell r="J447">
            <v>6.3299470769351478</v>
          </cell>
          <cell r="K447">
            <v>5.128571657785991</v>
          </cell>
          <cell r="L447">
            <v>4.0761188371410411</v>
          </cell>
          <cell r="M447">
            <v>4.9278368977046005</v>
          </cell>
          <cell r="N447">
            <v>4.737235130996269</v>
          </cell>
          <cell r="O447">
            <v>6.242275661872787</v>
          </cell>
          <cell r="P447">
            <v>4.9715323656613943</v>
          </cell>
          <cell r="Q447">
            <v>7.1525300013245428</v>
          </cell>
          <cell r="R447">
            <v>8.1623293089458944</v>
          </cell>
          <cell r="S447">
            <v>8.2407068460469333</v>
          </cell>
          <cell r="T447">
            <v>8.0161731907065441</v>
          </cell>
          <cell r="U447">
            <v>7.8796167605289069</v>
          </cell>
          <cell r="V447">
            <v>5.1601487296630433</v>
          </cell>
          <cell r="W447">
            <v>7.7024076175157488</v>
          </cell>
          <cell r="X447">
            <v>7.1469841096662048</v>
          </cell>
          <cell r="Y447">
            <v>7.2666359676178862</v>
          </cell>
          <cell r="Z447">
            <v>5.9501634233578358</v>
          </cell>
          <cell r="AA447">
            <v>6.6941519905597104</v>
          </cell>
          <cell r="AB447">
            <v>6.0550438425526103</v>
          </cell>
          <cell r="AC447">
            <v>6.6759038292100543</v>
          </cell>
          <cell r="AD447">
            <v>7.5776300091883311</v>
          </cell>
          <cell r="AE447">
            <v>6.5566155682498168</v>
          </cell>
          <cell r="AF447">
            <v>5.6670165328806643</v>
          </cell>
          <cell r="AG447">
            <v>5.2088549476925001</v>
          </cell>
          <cell r="AH447">
            <v>5.7510278001643327</v>
          </cell>
          <cell r="AN447">
            <v>6.7916232497588549</v>
          </cell>
          <cell r="AO447">
            <v>6.1241492683538512</v>
          </cell>
          <cell r="AP447">
            <v>5.3645576005291513</v>
          </cell>
          <cell r="AQ447">
            <v>3.7007498255605173</v>
          </cell>
          <cell r="AR447">
            <v>2.6029432869297775</v>
          </cell>
          <cell r="AS447">
            <v>0.81357019032509292</v>
          </cell>
          <cell r="AT447">
            <v>-0.6577820232094167</v>
          </cell>
        </row>
        <row r="448">
          <cell r="B448">
            <v>5446</v>
          </cell>
          <cell r="C448">
            <v>2044.3</v>
          </cell>
          <cell r="D448">
            <v>3184</v>
          </cell>
          <cell r="E448">
            <v>7360</v>
          </cell>
          <cell r="F448">
            <v>9743</v>
          </cell>
          <cell r="G448">
            <v>8613</v>
          </cell>
          <cell r="H448">
            <v>8324</v>
          </cell>
          <cell r="I448">
            <v>7230</v>
          </cell>
          <cell r="J448">
            <v>6983</v>
          </cell>
          <cell r="K448">
            <v>6261</v>
          </cell>
          <cell r="L448">
            <v>4934</v>
          </cell>
          <cell r="M448">
            <v>5464</v>
          </cell>
          <cell r="N448">
            <v>5464</v>
          </cell>
          <cell r="O448">
            <v>5752</v>
          </cell>
          <cell r="P448">
            <v>6451</v>
          </cell>
          <cell r="Q448">
            <v>8427</v>
          </cell>
          <cell r="R448">
            <v>10965</v>
          </cell>
          <cell r="S448">
            <v>10965</v>
          </cell>
          <cell r="T448">
            <v>11722</v>
          </cell>
          <cell r="U448">
            <v>12404</v>
          </cell>
          <cell r="V448">
            <v>14082</v>
          </cell>
          <cell r="W448">
            <v>13720</v>
          </cell>
          <cell r="X448">
            <v>13720</v>
          </cell>
          <cell r="Y448">
            <v>11777</v>
          </cell>
          <cell r="Z448">
            <v>11738.054313912</v>
          </cell>
          <cell r="AA448">
            <v>12245.75346136</v>
          </cell>
          <cell r="AB448">
            <v>12687.507529126</v>
          </cell>
          <cell r="AC448">
            <v>12687.507529126</v>
          </cell>
          <cell r="AD448">
            <v>11956</v>
          </cell>
          <cell r="AE448">
            <v>11908</v>
          </cell>
          <cell r="AF448">
            <v>9473.1592969654339</v>
          </cell>
          <cell r="AG448">
            <v>9825.830994935679</v>
          </cell>
          <cell r="AH448">
            <v>9318.830994935679</v>
          </cell>
          <cell r="AM448">
            <v>10751</v>
          </cell>
          <cell r="AN448">
            <v>11424</v>
          </cell>
          <cell r="AO448">
            <v>10285</v>
          </cell>
          <cell r="AP448">
            <v>9743</v>
          </cell>
          <cell r="AQ448">
            <v>7142.4040229250531</v>
          </cell>
          <cell r="AR448">
            <v>4365.0829157836779</v>
          </cell>
          <cell r="AS448">
            <v>-1248.5560285079373</v>
          </cell>
          <cell r="AT448">
            <v>-6574.9167282660801</v>
          </cell>
        </row>
        <row r="449">
          <cell r="B449">
            <v>5.8796221322537114</v>
          </cell>
          <cell r="C449">
            <v>1.6407999464918732</v>
          </cell>
          <cell r="D449">
            <v>4.1030927835051543</v>
          </cell>
          <cell r="E449">
            <v>9.3046776232616946</v>
          </cell>
          <cell r="F449">
            <v>8.5153678077203203</v>
          </cell>
          <cell r="G449">
            <v>6.0136149415255717</v>
          </cell>
          <cell r="H449">
            <v>6.2130994588542636</v>
          </cell>
          <cell r="I449">
            <v>6.5578231292517009</v>
          </cell>
          <cell r="J449">
            <v>5.8386287625418056</v>
          </cell>
          <cell r="K449">
            <v>4.3338717120443002</v>
          </cell>
          <cell r="L449">
            <v>2.9615846338535414</v>
          </cell>
          <cell r="M449">
            <v>3.9980487804878049</v>
          </cell>
          <cell r="N449">
            <v>3.8524089306698004</v>
          </cell>
          <cell r="O449">
            <v>5.3506976744186048</v>
          </cell>
          <cell r="P449">
            <v>4.7213954623078802</v>
          </cell>
          <cell r="Q449">
            <v>6.485633658286301</v>
          </cell>
          <cell r="R449">
            <v>8.8570274636510504</v>
          </cell>
          <cell r="S449">
            <v>8.809587573647562</v>
          </cell>
          <cell r="T449">
            <v>9.7493762129193247</v>
          </cell>
          <cell r="U449">
            <v>8.347240915208614</v>
          </cell>
          <cell r="V449">
            <v>7.7815435623503406</v>
          </cell>
          <cell r="W449">
            <v>8.4206219312602304</v>
          </cell>
          <cell r="X449">
            <v>8.9565879664889572</v>
          </cell>
          <cell r="Y449">
            <v>7.863112367908081</v>
          </cell>
          <cell r="Z449">
            <v>7.0582759835538456</v>
          </cell>
          <cell r="AA449">
            <v>6.4570784311160523</v>
          </cell>
          <cell r="AB449">
            <v>6.8390864393543165</v>
          </cell>
          <cell r="AC449">
            <v>7.3418777147007059</v>
          </cell>
          <cell r="AD449">
            <v>8.2871472326982705</v>
          </cell>
          <cell r="AE449">
            <v>7.8266812862324331</v>
          </cell>
          <cell r="AF449">
            <v>5.6850707918113841</v>
          </cell>
          <cell r="AG449">
            <v>6.0978744051400833</v>
          </cell>
          <cell r="AH449">
            <v>5.9718354447600044</v>
          </cell>
          <cell r="AM449">
            <v>6.7588013411567474</v>
          </cell>
          <cell r="AN449">
            <v>7.1048458149779723</v>
          </cell>
          <cell r="AO449">
            <v>6.1548915175854235</v>
          </cell>
          <cell r="AP449">
            <v>5.4698030887818119</v>
          </cell>
          <cell r="AQ449">
            <v>3.2072531678494056</v>
          </cell>
          <cell r="AR449">
            <v>1.8561232669228209</v>
          </cell>
          <cell r="AS449">
            <v>-0.49244934973361165</v>
          </cell>
          <cell r="AT449">
            <v>-2.4518489953933873</v>
          </cell>
        </row>
        <row r="450">
          <cell r="B450">
            <v>4.117439516129032</v>
          </cell>
          <cell r="C450">
            <v>1.3188323208429655</v>
          </cell>
          <cell r="D450">
            <v>2.7999413747618349</v>
          </cell>
          <cell r="E450">
            <v>6.4802993616552937</v>
          </cell>
          <cell r="F450">
            <v>6.8013961605584639</v>
          </cell>
          <cell r="G450">
            <v>4.8274638019616996</v>
          </cell>
          <cell r="H450">
            <v>4.9540818980442323</v>
          </cell>
          <cell r="I450">
            <v>4.994243610407552</v>
          </cell>
          <cell r="J450">
            <v>4.7231216747748919</v>
          </cell>
          <cell r="K450">
            <v>3.4311160927619766</v>
          </cell>
          <cell r="L450">
            <v>2.5385881868697262</v>
          </cell>
          <cell r="M450">
            <v>3.1090989891065837</v>
          </cell>
          <cell r="N450">
            <v>3.1203848055801053</v>
          </cell>
          <cell r="O450">
            <v>4.4418817763408533</v>
          </cell>
          <cell r="P450">
            <v>3.6814122257202371</v>
          </cell>
          <cell r="Q450">
            <v>5.5210744704083865</v>
          </cell>
          <cell r="R450">
            <v>6.8602711157455687</v>
          </cell>
          <cell r="S450">
            <v>7.1063670521214588</v>
          </cell>
          <cell r="T450">
            <v>7.6570505353141876</v>
          </cell>
          <cell r="U450">
            <v>6.4824073332102303</v>
          </cell>
          <cell r="V450">
            <v>6.4063739219970968</v>
          </cell>
          <cell r="W450">
            <v>6.7743719386948964</v>
          </cell>
          <cell r="X450">
            <v>7.1572339620837013</v>
          </cell>
          <cell r="Y450">
            <v>6.5923781306821079</v>
          </cell>
          <cell r="Z450">
            <v>5.8780491420282921</v>
          </cell>
          <cell r="AA450">
            <v>5.5514142500270074</v>
          </cell>
          <cell r="AB450">
            <v>5.6992509990296858</v>
          </cell>
          <cell r="AC450">
            <v>6.1773977749416273</v>
          </cell>
          <cell r="AD450">
            <v>6.7891340108886</v>
          </cell>
          <cell r="AE450">
            <v>6.2384889191133333</v>
          </cell>
          <cell r="AF450">
            <v>4.7713131374443263</v>
          </cell>
          <cell r="AG450">
            <v>4.946862074568374</v>
          </cell>
          <cell r="AH450">
            <v>4.877972363956296</v>
          </cell>
          <cell r="AM450">
            <v>5.5775297473008782</v>
          </cell>
          <cell r="AN450">
            <v>5.8448847440208445</v>
          </cell>
          <cell r="AO450">
            <v>5.0975442513566227</v>
          </cell>
          <cell r="AP450">
            <v>4.4362450283395418</v>
          </cell>
          <cell r="AQ450">
            <v>2.6888192029171005</v>
          </cell>
          <cell r="AR450">
            <v>1.5415010854658977</v>
          </cell>
          <cell r="AS450">
            <v>-0.40735819527874079</v>
          </cell>
          <cell r="AT450">
            <v>-2.021908514230097</v>
          </cell>
        </row>
        <row r="451">
          <cell r="B451">
            <v>3.6184042965505787</v>
          </cell>
          <cell r="C451">
            <v>1.1883737828803953</v>
          </cell>
          <cell r="D451">
            <v>2.3957863054928517</v>
          </cell>
          <cell r="E451">
            <v>5.5079513564078582</v>
          </cell>
          <cell r="F451">
            <v>6.1861768658855567</v>
          </cell>
          <cell r="G451">
            <v>4.4788255915050224</v>
          </cell>
          <cell r="H451">
            <v>4.2207616613950316</v>
          </cell>
          <cell r="I451">
            <v>4.2701432478267938</v>
          </cell>
          <cell r="J451">
            <v>3.9508420127134549</v>
          </cell>
          <cell r="K451">
            <v>3.0441777729804786</v>
          </cell>
          <cell r="L451">
            <v>2.1843782277021719</v>
          </cell>
          <cell r="M451">
            <v>2.7692791123169735</v>
          </cell>
          <cell r="N451">
            <v>2.6621673100651666</v>
          </cell>
          <cell r="O451">
            <v>3.5970316176209445</v>
          </cell>
          <cell r="P451">
            <v>2.9950836095332138</v>
          </cell>
          <cell r="Q451">
            <v>4.7520001829992058</v>
          </cell>
          <cell r="R451">
            <v>5.8769414191734013</v>
          </cell>
          <cell r="S451">
            <v>5.933373863477879</v>
          </cell>
          <cell r="T451">
            <v>5.8816713909277736</v>
          </cell>
          <cell r="U451">
            <v>5.8684338815731349</v>
          </cell>
          <cell r="V451">
            <v>3.9642779275021809</v>
          </cell>
          <cell r="W451">
            <v>5.9309143850216675</v>
          </cell>
          <cell r="X451">
            <v>5.50323391989114</v>
          </cell>
          <cell r="Y451">
            <v>5.4287726332552557</v>
          </cell>
          <cell r="Z451">
            <v>4.4415326043253307</v>
          </cell>
          <cell r="AA451">
            <v>5.0499710418443415</v>
          </cell>
          <cell r="AB451">
            <v>4.6072373776187314</v>
          </cell>
          <cell r="AC451">
            <v>5.0796450779055347</v>
          </cell>
          <cell r="AD451">
            <v>5.7355117998136036</v>
          </cell>
          <cell r="AE451">
            <v>5.0374977860970915</v>
          </cell>
          <cell r="AF451">
            <v>4.109300042520549</v>
          </cell>
          <cell r="AG451">
            <v>3.8147106729211955</v>
          </cell>
          <cell r="AH451">
            <v>3.9944496682664714</v>
          </cell>
          <cell r="AM451">
            <v>4.6343637667086375</v>
          </cell>
          <cell r="AN451">
            <v>4.9985507025670115</v>
          </cell>
          <cell r="AO451">
            <v>4.3792585152624186</v>
          </cell>
          <cell r="AP451">
            <v>3.7762361608233164</v>
          </cell>
          <cell r="AQ451">
            <v>2.3515391784862421</v>
          </cell>
          <cell r="AR451">
            <v>1.3425442460619992</v>
          </cell>
          <cell r="AS451">
            <v>-0.35648637976652153</v>
          </cell>
          <cell r="AT451">
            <v>-1.746066784804607</v>
          </cell>
        </row>
        <row r="452">
          <cell r="B452">
            <v>9091</v>
          </cell>
          <cell r="C452">
            <v>5413</v>
          </cell>
          <cell r="D452">
            <v>5344</v>
          </cell>
          <cell r="E452">
            <v>7397</v>
          </cell>
          <cell r="F452">
            <v>10264</v>
          </cell>
          <cell r="G452">
            <v>9180</v>
          </cell>
          <cell r="H452">
            <v>8324</v>
          </cell>
          <cell r="I452">
            <v>7262</v>
          </cell>
          <cell r="J452">
            <v>6810</v>
          </cell>
          <cell r="K452">
            <v>6544</v>
          </cell>
          <cell r="L452">
            <v>5399</v>
          </cell>
          <cell r="M452">
            <v>6194</v>
          </cell>
          <cell r="N452">
            <v>6194</v>
          </cell>
          <cell r="O452">
            <v>6561</v>
          </cell>
          <cell r="P452">
            <v>7679</v>
          </cell>
          <cell r="Q452">
            <v>9193</v>
          </cell>
          <cell r="R452">
            <v>12038</v>
          </cell>
          <cell r="S452">
            <v>12038</v>
          </cell>
          <cell r="T452">
            <v>13044</v>
          </cell>
          <cell r="U452">
            <v>14008</v>
          </cell>
          <cell r="V452">
            <v>15795</v>
          </cell>
          <cell r="W452">
            <v>15659</v>
          </cell>
          <cell r="X452">
            <v>15659</v>
          </cell>
          <cell r="Y452">
            <v>13889</v>
          </cell>
          <cell r="Z452">
            <v>14033</v>
          </cell>
          <cell r="AA452">
            <v>14579</v>
          </cell>
          <cell r="AB452">
            <v>15204</v>
          </cell>
          <cell r="AC452">
            <v>15204</v>
          </cell>
          <cell r="AD452">
            <v>13924</v>
          </cell>
          <cell r="AE452">
            <v>14100</v>
          </cell>
          <cell r="AF452">
            <v>11707.072198626121</v>
          </cell>
          <cell r="AG452">
            <v>12205.561629350095</v>
          </cell>
          <cell r="AH452">
            <v>12205.561629350095</v>
          </cell>
          <cell r="AM452">
            <v>13599</v>
          </cell>
          <cell r="AN452">
            <v>14737.755326592</v>
          </cell>
          <cell r="AO452">
            <v>13598.755326592</v>
          </cell>
          <cell r="AP452">
            <v>13598.667413839999</v>
          </cell>
          <cell r="AQ452">
            <v>11216.507229204452</v>
          </cell>
          <cell r="AR452">
            <v>8439.1844124789768</v>
          </cell>
          <cell r="AS452">
            <v>2825.5437869220627</v>
          </cell>
          <cell r="AT452">
            <v>-2500.8169128360801</v>
          </cell>
        </row>
        <row r="453">
          <cell r="B453">
            <v>9.8148448043184882</v>
          </cell>
          <cell r="C453">
            <v>4.3445923349608719</v>
          </cell>
          <cell r="D453">
            <v>6.8865979381443303</v>
          </cell>
          <cell r="E453">
            <v>9.3514538558786349</v>
          </cell>
          <cell r="F453">
            <v>8.9707210487982518</v>
          </cell>
          <cell r="G453">
            <v>6.4094955489614245</v>
          </cell>
          <cell r="H453">
            <v>6.2130994588542636</v>
          </cell>
          <cell r="I453">
            <v>6.5868480725623586</v>
          </cell>
          <cell r="J453">
            <v>5.6939799331103682</v>
          </cell>
          <cell r="K453">
            <v>4.5297646515920622</v>
          </cell>
          <cell r="L453">
            <v>3.2406962785114044</v>
          </cell>
          <cell r="M453">
            <v>4.5321951219512195</v>
          </cell>
          <cell r="N453">
            <v>4.3670975323149239</v>
          </cell>
          <cell r="O453">
            <v>6.1032558139534885</v>
          </cell>
          <cell r="P453">
            <v>5.620151256404001</v>
          </cell>
          <cell r="Q453">
            <v>7.0751667521806061</v>
          </cell>
          <cell r="R453">
            <v>9.7237479806138936</v>
          </cell>
          <cell r="S453">
            <v>9.6716657739689342</v>
          </cell>
          <cell r="T453">
            <v>10.848904907125036</v>
          </cell>
          <cell r="U453">
            <v>9.4266487213997312</v>
          </cell>
          <cell r="V453">
            <v>8.7281267268373544</v>
          </cell>
          <cell r="W453">
            <v>9.6106792144026194</v>
          </cell>
          <cell r="X453">
            <v>10.222391469916223</v>
          </cell>
          <cell r="Y453">
            <v>9.2732247327736559</v>
          </cell>
          <cell r="Z453">
            <v>8.4382627843030171</v>
          </cell>
          <cell r="AA453">
            <v>7.6873788733605695</v>
          </cell>
          <cell r="AB453">
            <v>8.1955789965238317</v>
          </cell>
          <cell r="AC453">
            <v>8.7980959631398203</v>
          </cell>
          <cell r="AD453">
            <v>9.6512410562136779</v>
          </cell>
          <cell r="AE453">
            <v>9.2674005824552665</v>
          </cell>
          <cell r="AF453">
            <v>7.0256956657908605</v>
          </cell>
          <cell r="AG453">
            <v>7.5747264428153391</v>
          </cell>
          <cell r="AH453">
            <v>7.8217542094032444</v>
          </cell>
          <cell r="AM453">
            <v>8.5492455993294207</v>
          </cell>
          <cell r="AN453">
            <v>9.1657457330450356</v>
          </cell>
          <cell r="AO453">
            <v>8.1379546727623424</v>
          </cell>
          <cell r="AP453">
            <v>7.6344075770849429</v>
          </cell>
          <cell r="AQ453">
            <v>5.0367044803969394</v>
          </cell>
          <cell r="AR453">
            <v>3.5885152342042934</v>
          </cell>
          <cell r="AS453">
            <v>1.1144371327704263</v>
          </cell>
          <cell r="AT453">
            <v>-0.93257841715920131</v>
          </cell>
        </row>
        <row r="454">
          <cell r="B454">
            <v>6.873235887096774</v>
          </cell>
          <cell r="C454">
            <v>3.4920703188000646</v>
          </cell>
          <cell r="D454">
            <v>4.6993990913088082</v>
          </cell>
          <cell r="E454">
            <v>6.5128769535549198</v>
          </cell>
          <cell r="F454">
            <v>7.165095986038394</v>
          </cell>
          <cell r="G454">
            <v>5.1452592246613733</v>
          </cell>
          <cell r="H454">
            <v>4.9540818980442323</v>
          </cell>
          <cell r="I454">
            <v>5.0163481464425512</v>
          </cell>
          <cell r="J454">
            <v>4.6061089224140073</v>
          </cell>
          <cell r="K454">
            <v>3.5862040745942139</v>
          </cell>
          <cell r="L454">
            <v>2.777834945462029</v>
          </cell>
          <cell r="M454">
            <v>3.5244800765970314</v>
          </cell>
          <cell r="N454">
            <v>3.537273697980083</v>
          </cell>
          <cell r="O454">
            <v>5.0666179302107679</v>
          </cell>
          <cell r="P454">
            <v>4.3821988034887154</v>
          </cell>
          <cell r="Q454">
            <v>6.0229307709106799</v>
          </cell>
          <cell r="R454">
            <v>7.5315954118873831</v>
          </cell>
          <cell r="S454">
            <v>7.8017735133094508</v>
          </cell>
          <cell r="T454">
            <v>8.520608017628243</v>
          </cell>
          <cell r="U454">
            <v>7.3206676816840464</v>
          </cell>
          <cell r="V454">
            <v>7.1856750531134885</v>
          </cell>
          <cell r="W454">
            <v>7.7317704218675933</v>
          </cell>
          <cell r="X454">
            <v>8.1687410067251225</v>
          </cell>
          <cell r="Y454">
            <v>7.7746064241355013</v>
          </cell>
          <cell r="Z454">
            <v>7.0272859031091226</v>
          </cell>
          <cell r="AA454">
            <v>6.6091538267956684</v>
          </cell>
          <cell r="AB454">
            <v>6.8296639028845147</v>
          </cell>
          <cell r="AC454">
            <v>7.4026482786002665</v>
          </cell>
          <cell r="AD454">
            <v>7.9066495456350676</v>
          </cell>
          <cell r="AE454">
            <v>7.3868570506800468</v>
          </cell>
          <cell r="AF454">
            <v>5.8964602653950138</v>
          </cell>
          <cell r="AG454">
            <v>6.1449489569033853</v>
          </cell>
          <cell r="AH454">
            <v>6.3890408943880725</v>
          </cell>
          <cell r="AM454">
            <v>7.0550485567430608</v>
          </cell>
          <cell r="AN454">
            <v>7.540308234375833</v>
          </cell>
          <cell r="AO454">
            <v>6.7399374857242877</v>
          </cell>
          <cell r="AP454">
            <v>6.1918321571067052</v>
          </cell>
          <cell r="AQ454">
            <v>4.2225502688928298</v>
          </cell>
          <cell r="AR454">
            <v>2.9802439457092591</v>
          </cell>
          <cell r="AS454">
            <v>0.92187165929359272</v>
          </cell>
          <cell r="AT454">
            <v>-0.7690474598493301</v>
          </cell>
        </row>
        <row r="455">
          <cell r="B455">
            <v>6.040197109794585</v>
          </cell>
          <cell r="C455">
            <v>3.1466356634210144</v>
          </cell>
          <cell r="D455">
            <v>4.0210684725357408</v>
          </cell>
          <cell r="E455">
            <v>5.5356407857811041</v>
          </cell>
          <cell r="F455">
            <v>6.516978276860244</v>
          </cell>
          <cell r="G455">
            <v>4.7736699094410904</v>
          </cell>
          <cell r="H455">
            <v>4.2207616613950316</v>
          </cell>
          <cell r="I455">
            <v>4.2890429136539669</v>
          </cell>
          <cell r="J455">
            <v>3.8529620659571284</v>
          </cell>
          <cell r="K455">
            <v>3.1817759697147823</v>
          </cell>
          <cell r="L455">
            <v>2.3902428154365678</v>
          </cell>
          <cell r="M455">
            <v>3.1392596672202298</v>
          </cell>
          <cell r="N455">
            <v>3.0178375399970063</v>
          </cell>
          <cell r="O455">
            <v>4.102942357999134</v>
          </cell>
          <cell r="P455">
            <v>3.5652219869176176</v>
          </cell>
          <cell r="Q455">
            <v>5.1839489358385782</v>
          </cell>
          <cell r="R455">
            <v>6.4520402010040492</v>
          </cell>
          <cell r="S455">
            <v>6.5139949446919028</v>
          </cell>
          <cell r="T455">
            <v>6.5450026977701654</v>
          </cell>
          <cell r="U455">
            <v>6.627299404472466</v>
          </cell>
          <cell r="V455">
            <v>4.4465111393904948</v>
          </cell>
          <cell r="W455">
            <v>6.7691099384150357</v>
          </cell>
          <cell r="X455">
            <v>6.2809868769369794</v>
          </cell>
          <cell r="Y455">
            <v>6.4023285304646551</v>
          </cell>
          <cell r="Z455">
            <v>5.3099112825390389</v>
          </cell>
          <cell r="AA455">
            <v>6.0121680590221604</v>
          </cell>
          <cell r="AB455">
            <v>5.5210558045785527</v>
          </cell>
          <cell r="AC455">
            <v>6.0871627927850316</v>
          </cell>
          <cell r="AD455">
            <v>6.6795973821181516</v>
          </cell>
          <cell r="AE455">
            <v>5.9647899549856396</v>
          </cell>
          <cell r="AF455">
            <v>5.0783345635300359</v>
          </cell>
          <cell r="AG455">
            <v>4.7386003525276399</v>
          </cell>
          <cell r="AH455">
            <v>5.2318259262196198</v>
          </cell>
          <cell r="AM455">
            <v>5.8620326354265435</v>
          </cell>
          <cell r="AN455">
            <v>6.448478400034765</v>
          </cell>
          <cell r="AO455">
            <v>5.7902250910012816</v>
          </cell>
          <cell r="AP455">
            <v>5.2706332369036533</v>
          </cell>
          <cell r="AQ455">
            <v>3.6928821319248968</v>
          </cell>
          <cell r="AR455">
            <v>2.5955929573437793</v>
          </cell>
          <cell r="AS455">
            <v>0.806746235229307</v>
          </cell>
          <cell r="AT455">
            <v>-0.66412907217643569</v>
          </cell>
        </row>
        <row r="457">
          <cell r="F457">
            <v>12785</v>
          </cell>
          <cell r="G457">
            <v>11875</v>
          </cell>
          <cell r="H457">
            <v>10950</v>
          </cell>
          <cell r="I457">
            <v>10265</v>
          </cell>
          <cell r="J457">
            <v>8834</v>
          </cell>
          <cell r="K457">
            <v>7936</v>
          </cell>
          <cell r="L457">
            <v>6524</v>
          </cell>
          <cell r="M457">
            <v>7129</v>
          </cell>
          <cell r="N457">
            <v>7129</v>
          </cell>
          <cell r="O457">
            <v>7479</v>
          </cell>
          <cell r="P457">
            <v>8126</v>
          </cell>
          <cell r="Q457">
            <v>9948</v>
          </cell>
          <cell r="R457">
            <v>13227</v>
          </cell>
          <cell r="S457">
            <v>13527</v>
          </cell>
          <cell r="T457">
            <v>14334</v>
          </cell>
          <cell r="U457">
            <v>14731</v>
          </cell>
          <cell r="V457">
            <v>16230</v>
          </cell>
          <cell r="W457">
            <v>15917</v>
          </cell>
          <cell r="X457">
            <v>15917</v>
          </cell>
          <cell r="Y457">
            <v>14259.81</v>
          </cell>
          <cell r="Z457">
            <v>14910.864313911999</v>
          </cell>
          <cell r="AA457">
            <v>15361.56346136</v>
          </cell>
          <cell r="AB457">
            <v>15654.897529125999</v>
          </cell>
          <cell r="AC457">
            <v>15654.897529125999</v>
          </cell>
          <cell r="AD457">
            <v>15196</v>
          </cell>
          <cell r="AE457">
            <v>15079</v>
          </cell>
          <cell r="AF457">
            <v>12313.159296965434</v>
          </cell>
          <cell r="AG457">
            <v>12042.830994935679</v>
          </cell>
          <cell r="AH457">
            <v>12177.830994935679</v>
          </cell>
          <cell r="AM457">
            <v>12714</v>
          </cell>
          <cell r="AN457">
            <v>13020</v>
          </cell>
          <cell r="AO457">
            <v>11539</v>
          </cell>
          <cell r="AP457">
            <v>9516</v>
          </cell>
          <cell r="AQ457">
            <v>7238.4040229250531</v>
          </cell>
          <cell r="AR457">
            <v>4804.0829157836779</v>
          </cell>
          <cell r="AS457">
            <v>-445.5560285079373</v>
          </cell>
          <cell r="AT457">
            <v>-5407.9167282660801</v>
          </cell>
        </row>
        <row r="458">
          <cell r="F458">
            <v>9743</v>
          </cell>
          <cell r="G458">
            <v>8613</v>
          </cell>
          <cell r="H458">
            <v>8324</v>
          </cell>
          <cell r="I458">
            <v>7230</v>
          </cell>
          <cell r="J458">
            <v>6983</v>
          </cell>
          <cell r="K458">
            <v>6261</v>
          </cell>
          <cell r="L458">
            <v>4934</v>
          </cell>
          <cell r="M458">
            <v>5464</v>
          </cell>
          <cell r="N458">
            <v>5464</v>
          </cell>
          <cell r="O458">
            <v>5752</v>
          </cell>
          <cell r="P458">
            <v>6451</v>
          </cell>
          <cell r="Q458">
            <v>8427</v>
          </cell>
          <cell r="R458">
            <v>10965</v>
          </cell>
          <cell r="S458">
            <v>10965</v>
          </cell>
          <cell r="T458">
            <v>11722</v>
          </cell>
          <cell r="U458">
            <v>12404</v>
          </cell>
          <cell r="V458">
            <v>14082</v>
          </cell>
          <cell r="W458">
            <v>13720</v>
          </cell>
          <cell r="X458">
            <v>13720</v>
          </cell>
          <cell r="Y458">
            <v>11777</v>
          </cell>
          <cell r="Z458">
            <v>11738.054313912</v>
          </cell>
          <cell r="AA458">
            <v>12245.75346136</v>
          </cell>
          <cell r="AB458">
            <v>12687.507529126</v>
          </cell>
          <cell r="AC458">
            <v>12687.507529126</v>
          </cell>
          <cell r="AD458">
            <v>11956</v>
          </cell>
          <cell r="AE458">
            <v>11908</v>
          </cell>
          <cell r="AF458">
            <v>9473.1592969654339</v>
          </cell>
          <cell r="AG458">
            <v>9825.830994935679</v>
          </cell>
          <cell r="AH458">
            <v>9960.830994935679</v>
          </cell>
          <cell r="AM458">
            <v>11504</v>
          </cell>
          <cell r="AN458">
            <v>12177</v>
          </cell>
          <cell r="AO458">
            <v>10696</v>
          </cell>
          <cell r="AP458">
            <v>8673</v>
          </cell>
          <cell r="AQ458">
            <v>6072.4040229250531</v>
          </cell>
          <cell r="AR458">
            <v>3295.0829157836779</v>
          </cell>
          <cell r="AS458">
            <v>-2318.5560285079373</v>
          </cell>
          <cell r="AT458">
            <v>-7644.9167282660801</v>
          </cell>
        </row>
        <row r="459">
          <cell r="F459">
            <v>854</v>
          </cell>
          <cell r="G459">
            <v>808</v>
          </cell>
          <cell r="H459">
            <v>728</v>
          </cell>
          <cell r="I459">
            <v>725</v>
          </cell>
          <cell r="J459">
            <v>680</v>
          </cell>
          <cell r="K459">
            <v>464</v>
          </cell>
          <cell r="L459">
            <v>464</v>
          </cell>
          <cell r="M459">
            <v>459</v>
          </cell>
          <cell r="N459">
            <v>459</v>
          </cell>
          <cell r="O459">
            <v>374</v>
          </cell>
          <cell r="P459">
            <v>374</v>
          </cell>
          <cell r="Q459">
            <v>374</v>
          </cell>
          <cell r="R459">
            <v>375</v>
          </cell>
          <cell r="S459">
            <v>375</v>
          </cell>
          <cell r="T459">
            <v>375</v>
          </cell>
          <cell r="U459">
            <v>375</v>
          </cell>
          <cell r="V459">
            <v>375</v>
          </cell>
          <cell r="W459">
            <v>375</v>
          </cell>
          <cell r="X459">
            <v>375</v>
          </cell>
          <cell r="Y459">
            <v>85.81</v>
          </cell>
          <cell r="Z459">
            <v>85.81</v>
          </cell>
          <cell r="AA459">
            <v>85.81</v>
          </cell>
          <cell r="AB459">
            <v>48.39</v>
          </cell>
          <cell r="AC459">
            <v>48.39</v>
          </cell>
          <cell r="AD459">
            <v>77</v>
          </cell>
          <cell r="AE459">
            <v>77</v>
          </cell>
          <cell r="AF459">
            <v>77</v>
          </cell>
          <cell r="AG459">
            <v>40</v>
          </cell>
          <cell r="AH459">
            <v>40</v>
          </cell>
          <cell r="AM459">
            <v>40</v>
          </cell>
          <cell r="AN459">
            <v>40</v>
          </cell>
          <cell r="AO459">
            <v>40</v>
          </cell>
          <cell r="AP459">
            <v>40</v>
          </cell>
          <cell r="AQ459">
            <v>40</v>
          </cell>
          <cell r="AR459">
            <v>40</v>
          </cell>
          <cell r="AS459">
            <v>40</v>
          </cell>
          <cell r="AT459">
            <v>40</v>
          </cell>
        </row>
        <row r="460">
          <cell r="F460">
            <v>1888</v>
          </cell>
          <cell r="G460">
            <v>2154</v>
          </cell>
          <cell r="H460">
            <v>1598</v>
          </cell>
          <cell r="I460">
            <v>2010</v>
          </cell>
          <cell r="J460">
            <v>871</v>
          </cell>
          <cell r="K460">
            <v>911</v>
          </cell>
          <cell r="L460">
            <v>826</v>
          </cell>
          <cell r="M460">
            <v>906</v>
          </cell>
          <cell r="N460">
            <v>906</v>
          </cell>
          <cell r="O460">
            <v>1053</v>
          </cell>
          <cell r="P460">
            <v>1001</v>
          </cell>
          <cell r="Q460">
            <v>847</v>
          </cell>
          <cell r="R460">
            <v>1587</v>
          </cell>
          <cell r="S460">
            <v>1587</v>
          </cell>
          <cell r="T460">
            <v>1637</v>
          </cell>
          <cell r="U460">
            <v>1352</v>
          </cell>
          <cell r="V460">
            <v>1173</v>
          </cell>
          <cell r="W460">
            <v>1222</v>
          </cell>
          <cell r="X460">
            <v>1222</v>
          </cell>
          <cell r="Y460">
            <v>1797</v>
          </cell>
          <cell r="Z460">
            <v>2487</v>
          </cell>
          <cell r="AA460">
            <v>2430</v>
          </cell>
          <cell r="AB460">
            <v>2319</v>
          </cell>
          <cell r="AC460">
            <v>2319</v>
          </cell>
          <cell r="AD460">
            <v>2563</v>
          </cell>
          <cell r="AE460">
            <v>2494</v>
          </cell>
          <cell r="AF460">
            <v>2163</v>
          </cell>
          <cell r="AG460">
            <v>1577</v>
          </cell>
          <cell r="AH460">
            <v>1577</v>
          </cell>
          <cell r="AM460">
            <v>570</v>
          </cell>
          <cell r="AN460">
            <v>203</v>
          </cell>
          <cell r="AO460">
            <v>203</v>
          </cell>
          <cell r="AP460">
            <v>203</v>
          </cell>
          <cell r="AQ460">
            <v>526</v>
          </cell>
          <cell r="AR460">
            <v>869</v>
          </cell>
          <cell r="AS460">
            <v>1233</v>
          </cell>
          <cell r="AT460">
            <v>1597</v>
          </cell>
        </row>
        <row r="461">
          <cell r="F461">
            <v>300</v>
          </cell>
          <cell r="G461">
            <v>300</v>
          </cell>
          <cell r="H461">
            <v>300</v>
          </cell>
          <cell r="I461">
            <v>300</v>
          </cell>
          <cell r="J461">
            <v>300</v>
          </cell>
          <cell r="K461">
            <v>300</v>
          </cell>
          <cell r="L461">
            <v>300</v>
          </cell>
          <cell r="M461">
            <v>300</v>
          </cell>
          <cell r="N461">
            <v>300</v>
          </cell>
          <cell r="O461">
            <v>300</v>
          </cell>
          <cell r="P461">
            <v>300</v>
          </cell>
          <cell r="Q461">
            <v>300</v>
          </cell>
          <cell r="R461">
            <v>300</v>
          </cell>
          <cell r="S461">
            <v>600</v>
          </cell>
          <cell r="T461">
            <v>600</v>
          </cell>
          <cell r="U461">
            <v>600</v>
          </cell>
          <cell r="V461">
            <v>600</v>
          </cell>
          <cell r="W461">
            <v>600</v>
          </cell>
          <cell r="X461">
            <v>600</v>
          </cell>
          <cell r="Y461">
            <v>600</v>
          </cell>
          <cell r="Z461">
            <v>600</v>
          </cell>
          <cell r="AA461">
            <v>600</v>
          </cell>
          <cell r="AB461">
            <v>600</v>
          </cell>
          <cell r="AC461">
            <v>600</v>
          </cell>
          <cell r="AD461">
            <v>600</v>
          </cell>
          <cell r="AE461">
            <v>600</v>
          </cell>
          <cell r="AF461">
            <v>600</v>
          </cell>
          <cell r="AG461">
            <v>600</v>
          </cell>
          <cell r="AH461">
            <v>600</v>
          </cell>
          <cell r="AM461">
            <v>600</v>
          </cell>
          <cell r="AN461">
            <v>600</v>
          </cell>
          <cell r="AO461">
            <v>600</v>
          </cell>
          <cell r="AP461">
            <v>600</v>
          </cell>
          <cell r="AQ461">
            <v>600</v>
          </cell>
          <cell r="AR461">
            <v>600</v>
          </cell>
          <cell r="AS461">
            <v>600</v>
          </cell>
          <cell r="AT461">
            <v>600</v>
          </cell>
        </row>
        <row r="462">
          <cell r="B462">
            <v>13796</v>
          </cell>
          <cell r="C462">
            <v>14830</v>
          </cell>
          <cell r="D462">
            <v>14800</v>
          </cell>
          <cell r="E462">
            <v>15000</v>
          </cell>
          <cell r="F462">
            <v>15000</v>
          </cell>
          <cell r="G462">
            <v>15000</v>
          </cell>
          <cell r="H462">
            <v>20154</v>
          </cell>
          <cell r="I462">
            <v>16054</v>
          </cell>
          <cell r="J462">
            <v>16334</v>
          </cell>
          <cell r="K462">
            <v>16878</v>
          </cell>
          <cell r="L462">
            <v>17247</v>
          </cell>
          <cell r="M462">
            <v>17303</v>
          </cell>
          <cell r="N462">
            <v>17303</v>
          </cell>
          <cell r="O462">
            <v>18401</v>
          </cell>
          <cell r="P462">
            <v>18106</v>
          </cell>
          <cell r="Q462">
            <v>18403</v>
          </cell>
          <cell r="R462">
            <v>17582</v>
          </cell>
          <cell r="S462">
            <v>17582</v>
          </cell>
          <cell r="T462">
            <v>18458</v>
          </cell>
          <cell r="U462">
            <v>19466</v>
          </cell>
          <cell r="V462">
            <v>20405</v>
          </cell>
          <cell r="W462">
            <v>21514</v>
          </cell>
          <cell r="X462">
            <v>21514</v>
          </cell>
          <cell r="Y462">
            <v>23508.296249999999</v>
          </cell>
          <cell r="Z462">
            <v>23890.243268294926</v>
          </cell>
          <cell r="AA462">
            <v>23705.59097340771</v>
          </cell>
          <cell r="AB462">
            <v>24368.407438863185</v>
          </cell>
          <cell r="AC462">
            <v>21587.407438863185</v>
          </cell>
          <cell r="AD462">
            <v>22751</v>
          </cell>
          <cell r="AE462">
            <v>23491</v>
          </cell>
          <cell r="AF462">
            <v>25629.319374999999</v>
          </cell>
          <cell r="AG462">
            <v>26936.225418480979</v>
          </cell>
          <cell r="AH462">
            <v>23880.225418480979</v>
          </cell>
          <cell r="AM462">
            <v>26008</v>
          </cell>
          <cell r="AN462">
            <v>28839.06943774212</v>
          </cell>
          <cell r="AO462">
            <v>30008.390341599166</v>
          </cell>
          <cell r="AP462">
            <v>33358.412774536249</v>
          </cell>
          <cell r="AQ462">
            <v>23215.279051501348</v>
          </cell>
          <cell r="AR462">
            <v>22697.97923162657</v>
          </cell>
          <cell r="AS462">
            <v>23908.596940812953</v>
          </cell>
          <cell r="AT462">
            <v>24710.338443981462</v>
          </cell>
        </row>
        <row r="463">
          <cell r="B463">
            <v>2.3E-2</v>
          </cell>
          <cell r="C463">
            <v>2.3E-2</v>
          </cell>
          <cell r="D463">
            <v>2.3E-2</v>
          </cell>
          <cell r="E463">
            <v>2.3E-2</v>
          </cell>
          <cell r="F463">
            <v>2.3E-2</v>
          </cell>
          <cell r="G463">
            <v>2.3E-2</v>
          </cell>
          <cell r="H463">
            <v>2.3E-2</v>
          </cell>
          <cell r="I463">
            <v>2.3E-2</v>
          </cell>
          <cell r="N463">
            <v>2.3100000000000002E-2</v>
          </cell>
          <cell r="S463">
            <v>2.1000000000000001E-2</v>
          </cell>
          <cell r="X463">
            <v>1.7000000000000001E-2</v>
          </cell>
          <cell r="AC463">
            <v>0.02</v>
          </cell>
          <cell r="AH463">
            <v>1.2E-2</v>
          </cell>
          <cell r="AM463">
            <v>1.2E-2</v>
          </cell>
          <cell r="AN463">
            <v>1.4999999999999999E-2</v>
          </cell>
          <cell r="AO463">
            <v>1.4999999999999999E-2</v>
          </cell>
          <cell r="AP463">
            <v>1.7999999999999999E-2</v>
          </cell>
          <cell r="AQ463">
            <v>1.9E-2</v>
          </cell>
          <cell r="AR463">
            <v>0.02</v>
          </cell>
          <cell r="AS463">
            <v>0.02</v>
          </cell>
          <cell r="AT463">
            <v>0.02</v>
          </cell>
        </row>
        <row r="464">
          <cell r="C464">
            <v>8.1299999999999997E-2</v>
          </cell>
          <cell r="D464">
            <v>9.2700000000000005E-2</v>
          </cell>
          <cell r="E464">
            <v>8.3500000000000005E-2</v>
          </cell>
          <cell r="F464">
            <v>6.08E-2</v>
          </cell>
          <cell r="G464">
            <v>3.8700000000000005E-2</v>
          </cell>
          <cell r="H464">
            <v>3.4099999999999998E-2</v>
          </cell>
          <cell r="I464">
            <v>5.0700000000000002E-2</v>
          </cell>
          <cell r="N464">
            <v>6.1700000000000005E-2</v>
          </cell>
          <cell r="S464">
            <v>5.5900000000000005E-2</v>
          </cell>
          <cell r="T464">
            <v>5.7000000000000002E-2</v>
          </cell>
          <cell r="U464">
            <v>5.9799999999999999E-2</v>
          </cell>
          <cell r="V464">
            <v>5.8299999999999998E-2</v>
          </cell>
          <cell r="W464">
            <v>5.9299999999999999E-2</v>
          </cell>
          <cell r="X464">
            <v>5.8599999999999999E-2</v>
          </cell>
          <cell r="Y464">
            <v>6.25E-2</v>
          </cell>
          <cell r="Z464">
            <v>6.25E-2</v>
          </cell>
          <cell r="AA464">
            <v>6.25E-2</v>
          </cell>
          <cell r="AB464">
            <v>6.25E-2</v>
          </cell>
          <cell r="AC464">
            <v>6.25E-2</v>
          </cell>
          <cell r="AD464">
            <v>5.7030320000000002E-2</v>
          </cell>
          <cell r="AE464">
            <v>5.8530730000000003E-2</v>
          </cell>
          <cell r="AF464">
            <v>5.7500000000000002E-2</v>
          </cell>
          <cell r="AG464">
            <v>5.7500000000000002E-2</v>
          </cell>
          <cell r="AH464">
            <v>5.5500000000000001E-2</v>
          </cell>
          <cell r="AM464">
            <v>5.5500000000000001E-2</v>
          </cell>
          <cell r="AN464">
            <v>5.0999999999999997E-2</v>
          </cell>
          <cell r="AO464">
            <v>5.0999999999999997E-2</v>
          </cell>
          <cell r="AP464">
            <v>5.0999999999999997E-2</v>
          </cell>
          <cell r="AQ464">
            <v>5.0999999999999997E-2</v>
          </cell>
          <cell r="AR464">
            <v>5.0999999999999997E-2</v>
          </cell>
          <cell r="AS464">
            <v>5.0999999999999997E-2</v>
          </cell>
          <cell r="AT464">
            <v>5.0999999999999997E-2</v>
          </cell>
        </row>
        <row r="520">
          <cell r="B520">
            <v>1987</v>
          </cell>
          <cell r="C520">
            <v>1988</v>
          </cell>
          <cell r="D520">
            <v>1989</v>
          </cell>
          <cell r="E520">
            <v>1990</v>
          </cell>
          <cell r="F520">
            <v>1991</v>
          </cell>
          <cell r="G520">
            <v>1992</v>
          </cell>
          <cell r="H520">
            <v>1993</v>
          </cell>
          <cell r="I520">
            <v>1994</v>
          </cell>
          <cell r="J520" t="str">
            <v>1995</v>
          </cell>
          <cell r="K520" t="str">
            <v>1995</v>
          </cell>
          <cell r="L520" t="str">
            <v>1995</v>
          </cell>
          <cell r="M520" t="str">
            <v>1995</v>
          </cell>
          <cell r="N520">
            <v>1995</v>
          </cell>
          <cell r="O520">
            <v>1996</v>
          </cell>
          <cell r="P520">
            <v>1996</v>
          </cell>
          <cell r="Q520">
            <v>1996</v>
          </cell>
          <cell r="R520">
            <v>1996</v>
          </cell>
          <cell r="S520">
            <v>1996</v>
          </cell>
          <cell r="T520">
            <v>1997</v>
          </cell>
          <cell r="U520">
            <v>1997</v>
          </cell>
          <cell r="V520">
            <v>1997</v>
          </cell>
          <cell r="W520">
            <v>1997</v>
          </cell>
          <cell r="X520">
            <v>1997</v>
          </cell>
          <cell r="Y520">
            <v>1998</v>
          </cell>
          <cell r="Z520">
            <v>1998</v>
          </cell>
          <cell r="AA520">
            <v>1998</v>
          </cell>
          <cell r="AB520">
            <v>1998</v>
          </cell>
          <cell r="AC520">
            <v>1998</v>
          </cell>
          <cell r="AD520">
            <v>1998</v>
          </cell>
          <cell r="AE520">
            <v>1998</v>
          </cell>
          <cell r="AF520">
            <v>1998</v>
          </cell>
          <cell r="AG520">
            <v>1998</v>
          </cell>
          <cell r="AN520" t="e">
            <v>#REF!</v>
          </cell>
          <cell r="AP520" t="e">
            <v>#REF!</v>
          </cell>
          <cell r="AQ520" t="e">
            <v>#REF!</v>
          </cell>
          <cell r="AR520" t="e">
            <v>#REF!</v>
          </cell>
          <cell r="AS520" t="e">
            <v>#REF!</v>
          </cell>
        </row>
        <row r="521">
          <cell r="J521" t="str">
            <v>Q1</v>
          </cell>
          <cell r="K521" t="str">
            <v>Q2</v>
          </cell>
          <cell r="L521" t="str">
            <v>Q3</v>
          </cell>
          <cell r="M521" t="str">
            <v>Q4</v>
          </cell>
          <cell r="O521" t="str">
            <v>Q1</v>
          </cell>
          <cell r="P521" t="str">
            <v>Q2</v>
          </cell>
          <cell r="Q521" t="str">
            <v>Q3</v>
          </cell>
          <cell r="R521" t="str">
            <v>Q4</v>
          </cell>
          <cell r="T521" t="str">
            <v>Q1</v>
          </cell>
          <cell r="U521" t="str">
            <v>Q2</v>
          </cell>
          <cell r="V521" t="str">
            <v>Q3</v>
          </cell>
          <cell r="W521" t="str">
            <v>Q4</v>
          </cell>
          <cell r="Y521" t="str">
            <v>Q1</v>
          </cell>
          <cell r="Z521" t="str">
            <v>Q2</v>
          </cell>
          <cell r="AA521" t="str">
            <v>Q3</v>
          </cell>
          <cell r="AB521" t="str">
            <v>Q4</v>
          </cell>
          <cell r="AD521" t="str">
            <v>Q1</v>
          </cell>
          <cell r="AE521" t="str">
            <v>Q2</v>
          </cell>
          <cell r="AF521" t="str">
            <v>Q3</v>
          </cell>
          <cell r="AG521" t="str">
            <v>Q4</v>
          </cell>
        </row>
        <row r="522">
          <cell r="O522" t="str">
            <v>Prel.</v>
          </cell>
          <cell r="P522" t="str">
            <v>Prel.</v>
          </cell>
          <cell r="Q522" t="str">
            <v>Prel.</v>
          </cell>
          <cell r="R522" t="str">
            <v>Prel.</v>
          </cell>
          <cell r="S522" t="str">
            <v>Prel.</v>
          </cell>
          <cell r="T522" t="str">
            <v>Prel.</v>
          </cell>
          <cell r="U522" t="str">
            <v>Prel.</v>
          </cell>
          <cell r="V522" t="str">
            <v>Prel.</v>
          </cell>
          <cell r="W522" t="str">
            <v>Prel.</v>
          </cell>
          <cell r="X522" t="str">
            <v>Prel.</v>
          </cell>
          <cell r="Y522" t="str">
            <v>Prog.</v>
          </cell>
          <cell r="Z522" t="str">
            <v>Prog.</v>
          </cell>
          <cell r="AA522" t="str">
            <v>Prog.</v>
          </cell>
          <cell r="AB522" t="str">
            <v>Prog.</v>
          </cell>
          <cell r="AC522" t="str">
            <v>Prog.</v>
          </cell>
          <cell r="AD522" t="str">
            <v>Prog.</v>
          </cell>
          <cell r="AE522" t="str">
            <v>Prog.</v>
          </cell>
          <cell r="AF522" t="str">
            <v>Prog.</v>
          </cell>
          <cell r="AG522" t="str">
            <v>Prog.</v>
          </cell>
          <cell r="AN522" t="str">
            <v>Proj.</v>
          </cell>
          <cell r="AP522" t="str">
            <v>Proj.</v>
          </cell>
          <cell r="AQ522" t="str">
            <v>Proj.</v>
          </cell>
          <cell r="AR522" t="str">
            <v>Proj.</v>
          </cell>
          <cell r="AS522" t="str">
            <v>Proj.</v>
          </cell>
        </row>
        <row r="524">
          <cell r="G524">
            <v>-3753</v>
          </cell>
          <cell r="H524">
            <v>-1992.7672000000002</v>
          </cell>
          <cell r="I524">
            <v>2541</v>
          </cell>
          <cell r="N524">
            <v>2018.2069999999999</v>
          </cell>
          <cell r="S524">
            <v>8824.27</v>
          </cell>
          <cell r="X524">
            <v>4684.7</v>
          </cell>
        </row>
        <row r="525">
          <cell r="G525">
            <v>1274</v>
          </cell>
          <cell r="H525">
            <v>3196</v>
          </cell>
          <cell r="I525">
            <v>7559</v>
          </cell>
          <cell r="N525">
            <v>6905</v>
          </cell>
          <cell r="S525">
            <v>13590</v>
          </cell>
          <cell r="X525">
            <v>10550</v>
          </cell>
        </row>
        <row r="526">
          <cell r="G526">
            <v>13988</v>
          </cell>
          <cell r="H526">
            <v>14586</v>
          </cell>
          <cell r="I526">
            <v>15905</v>
          </cell>
          <cell r="N526">
            <v>18842</v>
          </cell>
          <cell r="S526">
            <v>23400</v>
          </cell>
          <cell r="X526">
            <v>23445</v>
          </cell>
        </row>
        <row r="527">
          <cell r="G527">
            <v>11014</v>
          </cell>
          <cell r="H527">
            <v>10855</v>
          </cell>
          <cell r="I527">
            <v>11351</v>
          </cell>
          <cell r="N527">
            <v>13630</v>
          </cell>
          <cell r="S527">
            <v>18385</v>
          </cell>
          <cell r="X527">
            <v>18041</v>
          </cell>
        </row>
        <row r="528">
          <cell r="G528">
            <v>2974</v>
          </cell>
          <cell r="H528">
            <v>3731</v>
          </cell>
          <cell r="I528">
            <v>4554</v>
          </cell>
          <cell r="N528">
            <v>5212</v>
          </cell>
          <cell r="S528">
            <v>5015</v>
          </cell>
          <cell r="X528">
            <v>5404</v>
          </cell>
        </row>
        <row r="529">
          <cell r="G529">
            <v>1112</v>
          </cell>
          <cell r="H529">
            <v>1315</v>
          </cell>
          <cell r="I529">
            <v>1641</v>
          </cell>
          <cell r="N529">
            <v>1776</v>
          </cell>
          <cell r="S529">
            <v>1743</v>
          </cell>
          <cell r="X529">
            <v>1780</v>
          </cell>
        </row>
        <row r="530">
          <cell r="G530">
            <v>1862</v>
          </cell>
          <cell r="H530">
            <v>2416</v>
          </cell>
          <cell r="I530">
            <v>2913</v>
          </cell>
          <cell r="N530">
            <v>3436</v>
          </cell>
          <cell r="S530">
            <v>3272</v>
          </cell>
          <cell r="X530">
            <v>3624</v>
          </cell>
        </row>
        <row r="531">
          <cell r="G531">
            <v>-12714</v>
          </cell>
          <cell r="H531">
            <v>-11390</v>
          </cell>
          <cell r="I531">
            <v>-8346</v>
          </cell>
          <cell r="N531">
            <v>-11937</v>
          </cell>
          <cell r="S531">
            <v>-9810</v>
          </cell>
          <cell r="X531">
            <v>-12895</v>
          </cell>
        </row>
      </sheetData>
      <sheetData sheetId="6" refreshError="1">
        <row r="3">
          <cell r="B3">
            <v>1987</v>
          </cell>
          <cell r="C3">
            <v>1988</v>
          </cell>
          <cell r="D3">
            <v>1989</v>
          </cell>
          <cell r="E3">
            <v>1990</v>
          </cell>
          <cell r="F3">
            <v>1991</v>
          </cell>
          <cell r="G3">
            <v>1992</v>
          </cell>
          <cell r="H3">
            <v>1993</v>
          </cell>
          <cell r="I3">
            <v>1994</v>
          </cell>
          <cell r="J3" t="str">
            <v>1995</v>
          </cell>
          <cell r="K3" t="str">
            <v>1995</v>
          </cell>
          <cell r="L3" t="str">
            <v>1995</v>
          </cell>
          <cell r="M3" t="str">
            <v>1995</v>
          </cell>
          <cell r="N3">
            <v>1995</v>
          </cell>
          <cell r="O3">
            <v>1996</v>
          </cell>
          <cell r="P3">
            <v>1996</v>
          </cell>
          <cell r="Q3">
            <v>1996</v>
          </cell>
          <cell r="R3">
            <v>1996</v>
          </cell>
          <cell r="S3">
            <v>1996</v>
          </cell>
          <cell r="T3">
            <v>1997</v>
          </cell>
          <cell r="U3">
            <v>1997</v>
          </cell>
          <cell r="V3">
            <v>1997</v>
          </cell>
          <cell r="W3">
            <v>1997</v>
          </cell>
          <cell r="X3">
            <v>1997</v>
          </cell>
          <cell r="Y3">
            <v>1998</v>
          </cell>
          <cell r="Z3">
            <v>1998</v>
          </cell>
          <cell r="AA3">
            <v>1998</v>
          </cell>
          <cell r="AB3">
            <v>1998</v>
          </cell>
          <cell r="AC3">
            <v>1998</v>
          </cell>
          <cell r="AD3">
            <v>1998</v>
          </cell>
          <cell r="AE3">
            <v>1998</v>
          </cell>
          <cell r="AF3">
            <v>1998</v>
          </cell>
          <cell r="AG3">
            <v>1998</v>
          </cell>
          <cell r="AH3">
            <v>1998</v>
          </cell>
          <cell r="AI3">
            <v>1998</v>
          </cell>
          <cell r="AJ3">
            <v>1998</v>
          </cell>
          <cell r="AK3">
            <v>1998</v>
          </cell>
          <cell r="AL3">
            <v>1998</v>
          </cell>
          <cell r="AM3">
            <v>1998</v>
          </cell>
          <cell r="AN3">
            <v>1999</v>
          </cell>
          <cell r="AO3">
            <v>2000</v>
          </cell>
          <cell r="AP3">
            <v>2001</v>
          </cell>
          <cell r="AQ3">
            <v>2002</v>
          </cell>
          <cell r="AR3">
            <v>2003</v>
          </cell>
          <cell r="AS3">
            <v>2004</v>
          </cell>
        </row>
        <row r="4">
          <cell r="J4" t="str">
            <v>Q1</v>
          </cell>
          <cell r="K4" t="str">
            <v>Q2</v>
          </cell>
          <cell r="L4" t="str">
            <v>Q3</v>
          </cell>
          <cell r="M4" t="str">
            <v>Q4</v>
          </cell>
          <cell r="O4" t="str">
            <v>Q1</v>
          </cell>
          <cell r="P4" t="str">
            <v>Q2</v>
          </cell>
          <cell r="Q4" t="str">
            <v>Q3</v>
          </cell>
          <cell r="R4" t="str">
            <v>Q4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Y4" t="str">
            <v>Q1</v>
          </cell>
          <cell r="Z4" t="str">
            <v>Q2</v>
          </cell>
          <cell r="AA4" t="str">
            <v>Q3</v>
          </cell>
          <cell r="AB4" t="str">
            <v>Q4</v>
          </cell>
          <cell r="AC4" t="str">
            <v>Rev-3</v>
          </cell>
          <cell r="AD4" t="str">
            <v>Q1</v>
          </cell>
          <cell r="AE4" t="str">
            <v>Q2</v>
          </cell>
          <cell r="AF4" t="str">
            <v>Q3</v>
          </cell>
          <cell r="AG4" t="str">
            <v>Q4</v>
          </cell>
          <cell r="AH4" t="str">
            <v>Rev-3</v>
          </cell>
          <cell r="AI4" t="str">
            <v>Q1</v>
          </cell>
          <cell r="AJ4" t="str">
            <v>Q2</v>
          </cell>
          <cell r="AK4" t="str">
            <v>Q3</v>
          </cell>
          <cell r="AL4" t="str">
            <v>Q4</v>
          </cell>
        </row>
        <row r="5">
          <cell r="O5" t="str">
            <v>Prel.</v>
          </cell>
          <cell r="P5" t="str">
            <v>Prel.</v>
          </cell>
          <cell r="Q5" t="str">
            <v>Prel.</v>
          </cell>
          <cell r="R5" t="str">
            <v>Prel.</v>
          </cell>
          <cell r="S5" t="str">
            <v>Prel.</v>
          </cell>
          <cell r="T5" t="str">
            <v>Prel.</v>
          </cell>
          <cell r="U5" t="str">
            <v>Prel.</v>
          </cell>
          <cell r="V5" t="str">
            <v>Prel.</v>
          </cell>
          <cell r="W5" t="str">
            <v>Prel.</v>
          </cell>
          <cell r="X5" t="str">
            <v>Prel.</v>
          </cell>
          <cell r="Y5" t="str">
            <v>Prog.</v>
          </cell>
          <cell r="Z5" t="str">
            <v>Prog.</v>
          </cell>
          <cell r="AA5" t="str">
            <v>Prog.</v>
          </cell>
          <cell r="AB5" t="str">
            <v>Prog.</v>
          </cell>
          <cell r="AC5" t="str">
            <v>Prog.</v>
          </cell>
          <cell r="AD5" t="str">
            <v>Prog.</v>
          </cell>
          <cell r="AE5" t="str">
            <v>Prog.</v>
          </cell>
          <cell r="AF5" t="str">
            <v>Prog.</v>
          </cell>
          <cell r="AG5" t="str">
            <v>Prog.</v>
          </cell>
          <cell r="AH5" t="str">
            <v>Prog.</v>
          </cell>
          <cell r="AI5" t="str">
            <v>Prel</v>
          </cell>
          <cell r="AJ5" t="str">
            <v>Prel</v>
          </cell>
          <cell r="AK5" t="str">
            <v>Prel</v>
          </cell>
          <cell r="AL5" t="str">
            <v>Prel</v>
          </cell>
          <cell r="AM5" t="str">
            <v>Prel</v>
          </cell>
          <cell r="AN5" t="str">
            <v>Proj.</v>
          </cell>
          <cell r="AO5" t="str">
            <v>Proj.</v>
          </cell>
          <cell r="AP5" t="str">
            <v>Proj.</v>
          </cell>
          <cell r="AQ5" t="str">
            <v>Proj.</v>
          </cell>
          <cell r="AR5" t="str">
            <v>Proj.</v>
          </cell>
          <cell r="AS5" t="str">
            <v>Proj.</v>
          </cell>
        </row>
        <row r="9">
          <cell r="H9">
            <v>23159.493999999999</v>
          </cell>
          <cell r="I9">
            <v>23246.65956</v>
          </cell>
          <cell r="N9">
            <v>23232.629999999997</v>
          </cell>
          <cell r="S9">
            <v>22384.59</v>
          </cell>
          <cell r="T9">
            <v>22157.870000000003</v>
          </cell>
          <cell r="U9">
            <v>22468.170000000002</v>
          </cell>
          <cell r="V9">
            <v>22270.280000000002</v>
          </cell>
          <cell r="W9">
            <v>22041.230000000003</v>
          </cell>
          <cell r="X9">
            <v>21362.879999999997</v>
          </cell>
          <cell r="Y9">
            <v>20967.222649999996</v>
          </cell>
          <cell r="Z9">
            <v>20540.84865</v>
          </cell>
          <cell r="AA9">
            <v>20417.412649999998</v>
          </cell>
          <cell r="AB9">
            <v>20043.974649999996</v>
          </cell>
          <cell r="AC9">
            <v>20043.974649999996</v>
          </cell>
          <cell r="AD9">
            <v>20993</v>
          </cell>
          <cell r="AE9">
            <v>20671</v>
          </cell>
          <cell r="AF9">
            <v>21104</v>
          </cell>
          <cell r="AG9">
            <v>20454</v>
          </cell>
          <cell r="AH9">
            <v>20454</v>
          </cell>
          <cell r="AM9">
            <v>20671.809999999998</v>
          </cell>
          <cell r="AN9">
            <v>22464.406999999999</v>
          </cell>
          <cell r="AO9">
            <v>24478.692999999999</v>
          </cell>
          <cell r="AP9">
            <v>26578.266799999998</v>
          </cell>
          <cell r="AQ9">
            <v>29614.870093999998</v>
          </cell>
          <cell r="AR9">
            <v>32074.878366819998</v>
          </cell>
          <cell r="AS9">
            <v>34795.600097824601</v>
          </cell>
        </row>
        <row r="10">
          <cell r="H10">
            <v>2320.1</v>
          </cell>
          <cell r="I10">
            <v>2476.9940000000001</v>
          </cell>
          <cell r="N10">
            <v>2567.54</v>
          </cell>
          <cell r="S10">
            <v>2365.15</v>
          </cell>
          <cell r="T10">
            <v>2285.71</v>
          </cell>
          <cell r="U10">
            <v>2300.59</v>
          </cell>
          <cell r="V10">
            <v>2254.1700000000005</v>
          </cell>
          <cell r="W10">
            <v>2288.1700000000005</v>
          </cell>
          <cell r="X10">
            <v>2184</v>
          </cell>
          <cell r="Y10">
            <v>2095.5990000000002</v>
          </cell>
          <cell r="Z10">
            <v>2134.6040000000003</v>
          </cell>
          <cell r="AA10">
            <v>2153.5370000000003</v>
          </cell>
          <cell r="AB10">
            <v>2224.0520000000001</v>
          </cell>
          <cell r="AC10">
            <v>2224.0520000000001</v>
          </cell>
          <cell r="AD10">
            <v>2135</v>
          </cell>
          <cell r="AE10">
            <v>2217</v>
          </cell>
          <cell r="AF10">
            <v>2166</v>
          </cell>
          <cell r="AG10">
            <v>2319</v>
          </cell>
          <cell r="AH10">
            <v>2319</v>
          </cell>
          <cell r="AM10">
            <v>2603.08</v>
          </cell>
          <cell r="AN10">
            <v>2596.4499999999998</v>
          </cell>
          <cell r="AO10">
            <v>2691.7689999999998</v>
          </cell>
          <cell r="AP10">
            <v>2639.9739999999997</v>
          </cell>
          <cell r="AQ10">
            <v>2748.9089999999997</v>
          </cell>
          <cell r="AR10">
            <v>2575.6605</v>
          </cell>
          <cell r="AS10">
            <v>2382.2693250000002</v>
          </cell>
        </row>
        <row r="11">
          <cell r="H11">
            <v>672.1</v>
          </cell>
          <cell r="I11">
            <v>791.69799999999998</v>
          </cell>
          <cell r="N11">
            <v>807.29</v>
          </cell>
          <cell r="S11">
            <v>681.73</v>
          </cell>
          <cell r="T11">
            <v>647.98</v>
          </cell>
          <cell r="U11">
            <v>640.89</v>
          </cell>
          <cell r="V11">
            <v>602.67000000000007</v>
          </cell>
          <cell r="W11">
            <v>598.62000000000012</v>
          </cell>
          <cell r="X11">
            <v>665.11</v>
          </cell>
          <cell r="Y11">
            <v>615.41499999999996</v>
          </cell>
          <cell r="Z11">
            <v>591.62</v>
          </cell>
          <cell r="AA11">
            <v>539.60500000000002</v>
          </cell>
          <cell r="AB11">
            <v>510.43400000000003</v>
          </cell>
          <cell r="AC11">
            <v>510.43400000000003</v>
          </cell>
          <cell r="AD11">
            <v>641.11</v>
          </cell>
          <cell r="AE11">
            <v>651.11</v>
          </cell>
          <cell r="AF11">
            <v>682.11</v>
          </cell>
          <cell r="AG11">
            <v>733.11</v>
          </cell>
          <cell r="AH11">
            <v>733.11</v>
          </cell>
          <cell r="AM11">
            <v>520.51</v>
          </cell>
          <cell r="AN11">
            <v>683.88</v>
          </cell>
          <cell r="AO11">
            <v>840.82799999999997</v>
          </cell>
          <cell r="AP11">
            <v>972.32470000000012</v>
          </cell>
          <cell r="AQ11">
            <v>1077.6065610000001</v>
          </cell>
          <cell r="AR11">
            <v>1155.88713783</v>
          </cell>
          <cell r="AS11">
            <v>1206.3563919649</v>
          </cell>
        </row>
        <row r="12">
          <cell r="H12">
            <v>34.1</v>
          </cell>
          <cell r="I12">
            <v>43.474559999999997</v>
          </cell>
          <cell r="N12">
            <v>40.200000000000003</v>
          </cell>
          <cell r="S12">
            <v>55.1</v>
          </cell>
          <cell r="T12">
            <v>55.870000000000005</v>
          </cell>
          <cell r="U12">
            <v>45.870000000000005</v>
          </cell>
          <cell r="V12">
            <v>41.93</v>
          </cell>
          <cell r="W12">
            <v>71.930000000000007</v>
          </cell>
          <cell r="X12">
            <v>74.38</v>
          </cell>
          <cell r="Y12">
            <v>66.658999999999992</v>
          </cell>
          <cell r="Z12">
            <v>50.321999999999989</v>
          </cell>
          <cell r="AA12">
            <v>47.618999999999986</v>
          </cell>
          <cell r="AB12">
            <v>24.210999999999984</v>
          </cell>
          <cell r="AC12">
            <v>24.210999999999984</v>
          </cell>
          <cell r="AD12">
            <v>82.38</v>
          </cell>
          <cell r="AE12">
            <v>110.38</v>
          </cell>
          <cell r="AF12">
            <v>149.38</v>
          </cell>
          <cell r="AG12">
            <v>185.38</v>
          </cell>
          <cell r="AH12">
            <v>185.38</v>
          </cell>
          <cell r="AM12">
            <v>22.289999999999992</v>
          </cell>
          <cell r="AN12">
            <v>-24.690000000000005</v>
          </cell>
          <cell r="AO12">
            <v>-72.102000000000004</v>
          </cell>
          <cell r="AP12">
            <v>-79.102000000000004</v>
          </cell>
          <cell r="AQ12">
            <v>-79.102000000000004</v>
          </cell>
          <cell r="AR12">
            <v>-79.102000000000004</v>
          </cell>
          <cell r="AS12">
            <v>-79.102000000000004</v>
          </cell>
        </row>
        <row r="13">
          <cell r="H13">
            <v>682.4</v>
          </cell>
          <cell r="I13">
            <v>640.93900000000008</v>
          </cell>
          <cell r="N13">
            <v>484.37</v>
          </cell>
          <cell r="S13">
            <v>246.37</v>
          </cell>
          <cell r="T13">
            <v>273.07</v>
          </cell>
          <cell r="U13">
            <v>270.58</v>
          </cell>
          <cell r="V13">
            <v>282.27</v>
          </cell>
          <cell r="W13">
            <v>293.27</v>
          </cell>
          <cell r="X13">
            <v>403.71999999999997</v>
          </cell>
          <cell r="Y13">
            <v>293.91000000000003</v>
          </cell>
          <cell r="Z13">
            <v>308.928</v>
          </cell>
          <cell r="AA13">
            <v>361.43099999999998</v>
          </cell>
          <cell r="AB13">
            <v>386.65799999999996</v>
          </cell>
          <cell r="AC13">
            <v>386.65799999999996</v>
          </cell>
          <cell r="AD13">
            <v>238.83999999999997</v>
          </cell>
          <cell r="AE13">
            <v>236.83999999999997</v>
          </cell>
          <cell r="AF13">
            <v>290.83999999999997</v>
          </cell>
          <cell r="AG13">
            <v>317.83999999999997</v>
          </cell>
          <cell r="AH13">
            <v>317.83999999999997</v>
          </cell>
          <cell r="AM13">
            <v>382.19999999999993</v>
          </cell>
          <cell r="AN13">
            <v>360.65999999999991</v>
          </cell>
          <cell r="AO13">
            <v>442.02999999999992</v>
          </cell>
          <cell r="AP13">
            <v>525.84109999999987</v>
          </cell>
          <cell r="AQ13">
            <v>612.16653299999984</v>
          </cell>
          <cell r="AR13">
            <v>701.08172898999987</v>
          </cell>
          <cell r="AS13">
            <v>792.66438085969992</v>
          </cell>
        </row>
        <row r="14">
          <cell r="H14">
            <v>17473.8</v>
          </cell>
          <cell r="I14">
            <v>17558.560000000001</v>
          </cell>
          <cell r="N14">
            <v>17676.939999999999</v>
          </cell>
          <cell r="S14">
            <v>17608.150000000001</v>
          </cell>
          <cell r="T14">
            <v>17467.150000000001</v>
          </cell>
          <cell r="U14">
            <v>17467.150000000001</v>
          </cell>
          <cell r="V14">
            <v>13346.150000000001</v>
          </cell>
          <cell r="W14">
            <v>13046.150000000001</v>
          </cell>
          <cell r="X14">
            <v>12436.419999999998</v>
          </cell>
          <cell r="Y14">
            <v>12296.389649999997</v>
          </cell>
          <cell r="Z14">
            <v>11996.731649999998</v>
          </cell>
          <cell r="AA14">
            <v>11856.577649999997</v>
          </cell>
          <cell r="AB14">
            <v>11556.920649999998</v>
          </cell>
          <cell r="AC14">
            <v>11556.920649999998</v>
          </cell>
          <cell r="AD14">
            <v>12296.419999999998</v>
          </cell>
          <cell r="AE14">
            <v>11996.419999999998</v>
          </cell>
          <cell r="AF14">
            <v>11856.419999999998</v>
          </cell>
          <cell r="AG14">
            <v>11556.419999999998</v>
          </cell>
          <cell r="AH14">
            <v>11556.419999999998</v>
          </cell>
          <cell r="AM14">
            <v>11557.979999999998</v>
          </cell>
          <cell r="AN14">
            <v>10678.356999999998</v>
          </cell>
          <cell r="AO14">
            <v>9790.4179999999978</v>
          </cell>
          <cell r="AP14">
            <v>8902.4789999999975</v>
          </cell>
          <cell r="AQ14">
            <v>8014.5399999999972</v>
          </cell>
          <cell r="AR14">
            <v>7126.6009999999969</v>
          </cell>
          <cell r="AS14">
            <v>6238.6619999999966</v>
          </cell>
        </row>
        <row r="15">
          <cell r="H15">
            <v>1976.9939999999999</v>
          </cell>
          <cell r="I15">
            <v>1734.9939999999999</v>
          </cell>
          <cell r="N15">
            <v>1656.29</v>
          </cell>
          <cell r="S15">
            <v>1428.09</v>
          </cell>
          <cell r="T15">
            <v>1428.09</v>
          </cell>
          <cell r="U15">
            <v>1743.09</v>
          </cell>
          <cell r="V15">
            <v>5743.09</v>
          </cell>
          <cell r="W15">
            <v>5743.09</v>
          </cell>
          <cell r="X15">
            <v>5599.25</v>
          </cell>
          <cell r="Y15">
            <v>5599.25</v>
          </cell>
          <cell r="Z15">
            <v>5458.643</v>
          </cell>
          <cell r="AA15">
            <v>5458.643</v>
          </cell>
          <cell r="AB15">
            <v>5341.6990000000005</v>
          </cell>
          <cell r="AC15">
            <v>5341.6990000000005</v>
          </cell>
          <cell r="AD15">
            <v>5599.25</v>
          </cell>
          <cell r="AE15">
            <v>5459.25</v>
          </cell>
          <cell r="AF15">
            <v>5959.25</v>
          </cell>
          <cell r="AG15">
            <v>5342.25</v>
          </cell>
          <cell r="AH15">
            <v>5342.25</v>
          </cell>
          <cell r="AM15">
            <v>5585.75</v>
          </cell>
          <cell r="AN15">
            <v>8169.75</v>
          </cell>
          <cell r="AO15">
            <v>10785.75</v>
          </cell>
          <cell r="AP15">
            <v>13616.75</v>
          </cell>
          <cell r="AQ15">
            <v>17240.75</v>
          </cell>
          <cell r="AR15">
            <v>20594.75</v>
          </cell>
          <cell r="AS15">
            <v>24254.75</v>
          </cell>
        </row>
        <row r="17">
          <cell r="H17">
            <v>20.400000000000006</v>
          </cell>
          <cell r="I17">
            <v>458.18955999999997</v>
          </cell>
          <cell r="N17">
            <v>398.22</v>
          </cell>
          <cell r="S17">
            <v>102.88000000000001</v>
          </cell>
          <cell r="T17">
            <v>85.53</v>
          </cell>
          <cell r="U17">
            <v>105.03999999999999</v>
          </cell>
          <cell r="V17">
            <v>140.88</v>
          </cell>
          <cell r="W17">
            <v>165.88</v>
          </cell>
          <cell r="X17">
            <v>165.88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149.05000000000001</v>
          </cell>
          <cell r="AJ17">
            <v>137.53</v>
          </cell>
          <cell r="AK17">
            <v>123.45</v>
          </cell>
          <cell r="AL17">
            <v>123.45</v>
          </cell>
          <cell r="AM17">
            <v>123.45</v>
          </cell>
          <cell r="AN17">
            <v>0</v>
          </cell>
          <cell r="AO17">
            <v>0</v>
          </cell>
          <cell r="AP17">
            <v>0</v>
          </cell>
          <cell r="AQ17">
            <v>0</v>
          </cell>
          <cell r="AR17">
            <v>0</v>
          </cell>
          <cell r="AS17">
            <v>0</v>
          </cell>
        </row>
        <row r="18">
          <cell r="H18">
            <v>15.400000000000006</v>
          </cell>
          <cell r="I18">
            <v>430.03699999999998</v>
          </cell>
          <cell r="N18">
            <v>343.91</v>
          </cell>
          <cell r="S18">
            <v>89.02000000000001</v>
          </cell>
          <cell r="T18">
            <v>78.97</v>
          </cell>
          <cell r="U18">
            <v>95.47999999999999</v>
          </cell>
          <cell r="V18">
            <v>136.32</v>
          </cell>
          <cell r="W18">
            <v>94.32</v>
          </cell>
          <cell r="X18">
            <v>94.32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79.58</v>
          </cell>
          <cell r="AJ18">
            <v>79.58</v>
          </cell>
          <cell r="AK18">
            <v>68.45</v>
          </cell>
          <cell r="AL18">
            <v>68.45</v>
          </cell>
          <cell r="AM18">
            <v>68.45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</row>
        <row r="19">
          <cell r="H19">
            <v>0</v>
          </cell>
          <cell r="I19">
            <v>0</v>
          </cell>
          <cell r="N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</row>
        <row r="20">
          <cell r="H20">
            <v>0</v>
          </cell>
          <cell r="I20">
            <v>0</v>
          </cell>
          <cell r="N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>
            <v>0</v>
          </cell>
          <cell r="AJ20">
            <v>0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</row>
        <row r="21">
          <cell r="H21">
            <v>0</v>
          </cell>
          <cell r="I21">
            <v>1</v>
          </cell>
          <cell r="N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</row>
        <row r="22">
          <cell r="H22">
            <v>15.400000000000006</v>
          </cell>
          <cell r="I22">
            <v>429.03699999999998</v>
          </cell>
          <cell r="N22">
            <v>343.91</v>
          </cell>
          <cell r="S22">
            <v>89.02000000000001</v>
          </cell>
          <cell r="T22">
            <v>78.97</v>
          </cell>
          <cell r="U22">
            <v>95.47999999999999</v>
          </cell>
          <cell r="V22">
            <v>136.32</v>
          </cell>
          <cell r="W22">
            <v>94.32</v>
          </cell>
          <cell r="X22">
            <v>94.32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79.58</v>
          </cell>
          <cell r="AJ22">
            <v>79.58</v>
          </cell>
          <cell r="AK22">
            <v>68.45</v>
          </cell>
          <cell r="AL22">
            <v>68.45</v>
          </cell>
          <cell r="AM22">
            <v>68.45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</row>
        <row r="23">
          <cell r="H23">
            <v>0</v>
          </cell>
          <cell r="I23">
            <v>0</v>
          </cell>
          <cell r="N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</row>
        <row r="24">
          <cell r="H24">
            <v>0</v>
          </cell>
          <cell r="I24">
            <v>0</v>
          </cell>
          <cell r="N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</row>
        <row r="25">
          <cell r="H25">
            <v>5</v>
          </cell>
          <cell r="I25">
            <v>28.152560000000001</v>
          </cell>
          <cell r="N25">
            <v>54.31</v>
          </cell>
          <cell r="S25">
            <v>13.86</v>
          </cell>
          <cell r="T25">
            <v>6.56</v>
          </cell>
          <cell r="U25">
            <v>9.5599999999999987</v>
          </cell>
          <cell r="V25">
            <v>4.5599999999999987</v>
          </cell>
          <cell r="W25">
            <v>71.56</v>
          </cell>
          <cell r="X25">
            <v>71.56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69.47</v>
          </cell>
          <cell r="AJ25">
            <v>57.95</v>
          </cell>
          <cell r="AK25">
            <v>55</v>
          </cell>
          <cell r="AL25">
            <v>55</v>
          </cell>
          <cell r="AM25">
            <v>55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</row>
        <row r="26">
          <cell r="H26">
            <v>0</v>
          </cell>
          <cell r="I26">
            <v>0</v>
          </cell>
          <cell r="N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</row>
        <row r="27">
          <cell r="H27">
            <v>0</v>
          </cell>
          <cell r="I27">
            <v>0</v>
          </cell>
          <cell r="N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</row>
        <row r="28">
          <cell r="H28">
            <v>0</v>
          </cell>
          <cell r="I28">
            <v>0.41355999999999998</v>
          </cell>
          <cell r="N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</row>
        <row r="29">
          <cell r="H29">
            <v>5</v>
          </cell>
          <cell r="I29">
            <v>27.739000000000001</v>
          </cell>
          <cell r="N29">
            <v>54.31</v>
          </cell>
          <cell r="S29">
            <v>13.86</v>
          </cell>
          <cell r="T29">
            <v>6.56</v>
          </cell>
          <cell r="U29">
            <v>9.5599999999999987</v>
          </cell>
          <cell r="V29">
            <v>4.5599999999999987</v>
          </cell>
          <cell r="W29">
            <v>71.56</v>
          </cell>
          <cell r="X29">
            <v>71.56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69.47</v>
          </cell>
          <cell r="AJ29">
            <v>57.95</v>
          </cell>
          <cell r="AK29">
            <v>55</v>
          </cell>
          <cell r="AL29">
            <v>55</v>
          </cell>
          <cell r="AM29">
            <v>55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</row>
        <row r="30">
          <cell r="H30">
            <v>0</v>
          </cell>
          <cell r="I30">
            <v>0</v>
          </cell>
          <cell r="N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>
            <v>0</v>
          </cell>
          <cell r="AJ30">
            <v>0</v>
          </cell>
          <cell r="AK30">
            <v>0</v>
          </cell>
          <cell r="AL30">
            <v>0</v>
          </cell>
          <cell r="AM30">
            <v>0</v>
          </cell>
          <cell r="AN30">
            <v>0</v>
          </cell>
          <cell r="AO30">
            <v>0</v>
          </cell>
          <cell r="AP30">
            <v>0</v>
          </cell>
          <cell r="AQ30">
            <v>0</v>
          </cell>
          <cell r="AR30">
            <v>0</v>
          </cell>
          <cell r="AS30">
            <v>0</v>
          </cell>
        </row>
        <row r="31">
          <cell r="H31">
            <v>0</v>
          </cell>
          <cell r="I31">
            <v>0</v>
          </cell>
          <cell r="N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</row>
        <row r="33">
          <cell r="H33">
            <v>0</v>
          </cell>
          <cell r="I33">
            <v>0</v>
          </cell>
          <cell r="N33">
            <v>1680.731</v>
          </cell>
          <cell r="S33">
            <v>1555.75</v>
          </cell>
          <cell r="T33">
            <v>147.39999999999998</v>
          </cell>
          <cell r="U33">
            <v>555.22</v>
          </cell>
          <cell r="V33">
            <v>322</v>
          </cell>
          <cell r="W33">
            <v>529.84</v>
          </cell>
          <cell r="X33">
            <v>1554.46</v>
          </cell>
          <cell r="Y33">
            <v>356.23110000000003</v>
          </cell>
          <cell r="Z33">
            <v>444.91400000000004</v>
          </cell>
          <cell r="AA33">
            <v>386.89099999999996</v>
          </cell>
          <cell r="AB33">
            <v>540.61</v>
          </cell>
          <cell r="AC33">
            <v>1728.6461000000002</v>
          </cell>
          <cell r="AD33">
            <v>349</v>
          </cell>
          <cell r="AE33">
            <v>401</v>
          </cell>
          <cell r="AF33">
            <v>387</v>
          </cell>
          <cell r="AG33">
            <v>540</v>
          </cell>
          <cell r="AH33">
            <v>1677</v>
          </cell>
          <cell r="AI33">
            <v>371.09</v>
          </cell>
          <cell r="AJ33">
            <v>427.26</v>
          </cell>
          <cell r="AK33">
            <v>366.32</v>
          </cell>
          <cell r="AL33">
            <v>489</v>
          </cell>
          <cell r="AM33">
            <v>1653.67</v>
          </cell>
          <cell r="AN33">
            <v>1551.5499999999997</v>
          </cell>
          <cell r="AO33">
            <v>1976.1423799999998</v>
          </cell>
          <cell r="AP33">
            <v>2206.9052380499998</v>
          </cell>
          <cell r="AQ33">
            <v>2490.0433460214999</v>
          </cell>
          <cell r="AR33">
            <v>2851.9839726921446</v>
          </cell>
          <cell r="AS33">
            <v>3201.8719358229096</v>
          </cell>
        </row>
        <row r="34">
          <cell r="N34">
            <v>202.62299999999999</v>
          </cell>
          <cell r="S34">
            <v>182.93</v>
          </cell>
          <cell r="T34">
            <v>48</v>
          </cell>
          <cell r="U34">
            <v>30</v>
          </cell>
          <cell r="V34">
            <v>51</v>
          </cell>
          <cell r="W34">
            <v>13</v>
          </cell>
          <cell r="X34">
            <v>142</v>
          </cell>
          <cell r="Y34">
            <v>61.301000000000002</v>
          </cell>
          <cell r="Z34">
            <v>34.380000000000003</v>
          </cell>
          <cell r="AA34">
            <v>58.805999999999997</v>
          </cell>
          <cell r="AB34">
            <v>32.725999999999999</v>
          </cell>
          <cell r="AC34">
            <v>187.21300000000002</v>
          </cell>
          <cell r="AD34">
            <v>60</v>
          </cell>
          <cell r="AE34">
            <v>25</v>
          </cell>
          <cell r="AF34">
            <v>58</v>
          </cell>
          <cell r="AG34">
            <v>33</v>
          </cell>
          <cell r="AH34">
            <v>176</v>
          </cell>
          <cell r="AI34">
            <v>61</v>
          </cell>
          <cell r="AJ34">
            <v>27</v>
          </cell>
          <cell r="AK34">
            <v>64</v>
          </cell>
          <cell r="AL34">
            <v>31</v>
          </cell>
          <cell r="AM34">
            <v>183</v>
          </cell>
          <cell r="AN34">
            <v>172.68</v>
          </cell>
          <cell r="AO34">
            <v>211.52875999999998</v>
          </cell>
          <cell r="AP34">
            <v>213.26971999999998</v>
          </cell>
          <cell r="AQ34">
            <v>215.55531999999999</v>
          </cell>
          <cell r="AR34">
            <v>212.98277999999999</v>
          </cell>
          <cell r="AS34">
            <v>198.317193</v>
          </cell>
        </row>
        <row r="35">
          <cell r="N35">
            <v>58.326999999999998</v>
          </cell>
          <cell r="S35">
            <v>54.43</v>
          </cell>
          <cell r="T35">
            <v>18.25</v>
          </cell>
          <cell r="U35">
            <v>6.72</v>
          </cell>
          <cell r="V35">
            <v>18.059999999999999</v>
          </cell>
          <cell r="W35">
            <v>10</v>
          </cell>
          <cell r="X35">
            <v>53.03</v>
          </cell>
          <cell r="Y35">
            <v>20.956</v>
          </cell>
          <cell r="Z35">
            <v>13.537000000000001</v>
          </cell>
          <cell r="AA35">
            <v>19.079999999999998</v>
          </cell>
          <cell r="AB35">
            <v>7.9089999999999998</v>
          </cell>
          <cell r="AC35">
            <v>61.481999999999999</v>
          </cell>
          <cell r="AD35">
            <v>17</v>
          </cell>
          <cell r="AE35">
            <v>-4</v>
          </cell>
          <cell r="AF35">
            <v>19</v>
          </cell>
          <cell r="AG35">
            <v>8</v>
          </cell>
          <cell r="AH35">
            <v>40</v>
          </cell>
          <cell r="AI35">
            <v>37</v>
          </cell>
          <cell r="AJ35">
            <v>27</v>
          </cell>
          <cell r="AK35">
            <v>28</v>
          </cell>
          <cell r="AL35">
            <v>22</v>
          </cell>
          <cell r="AM35">
            <v>114</v>
          </cell>
          <cell r="AN35">
            <v>61.17</v>
          </cell>
          <cell r="AO35">
            <v>54.127133999999998</v>
          </cell>
          <cell r="AP35">
            <v>64.36692085</v>
          </cell>
          <cell r="AQ35">
            <v>72.772559765500006</v>
          </cell>
          <cell r="AR35">
            <v>79.289026308464997</v>
          </cell>
          <cell r="AS35">
            <v>83.859645307718949</v>
          </cell>
        </row>
        <row r="36">
          <cell r="N36">
            <v>2.9780000000000002</v>
          </cell>
          <cell r="S36">
            <v>4.75</v>
          </cell>
          <cell r="T36">
            <v>0.57999999999999996</v>
          </cell>
          <cell r="U36">
            <v>2</v>
          </cell>
          <cell r="V36">
            <v>0.71</v>
          </cell>
          <cell r="W36">
            <v>0.84</v>
          </cell>
          <cell r="X36">
            <v>4.13</v>
          </cell>
          <cell r="Y36">
            <v>0.82299999999999995</v>
          </cell>
          <cell r="Z36">
            <v>1.21</v>
          </cell>
          <cell r="AA36">
            <v>0.40600000000000003</v>
          </cell>
          <cell r="AB36">
            <v>1.2729999999999999</v>
          </cell>
          <cell r="AC36">
            <v>3.7119999999999997</v>
          </cell>
          <cell r="AD36">
            <v>1</v>
          </cell>
          <cell r="AE36">
            <v>1</v>
          </cell>
          <cell r="AF36">
            <v>1</v>
          </cell>
          <cell r="AG36">
            <v>1</v>
          </cell>
          <cell r="AH36">
            <v>4</v>
          </cell>
          <cell r="AI36">
            <v>2</v>
          </cell>
          <cell r="AJ36">
            <v>3</v>
          </cell>
          <cell r="AK36">
            <v>3</v>
          </cell>
          <cell r="AL36">
            <v>6</v>
          </cell>
          <cell r="AM36">
            <v>14</v>
          </cell>
          <cell r="AN36">
            <v>3.03</v>
          </cell>
          <cell r="AO36">
            <v>-3.0973440000000001</v>
          </cell>
          <cell r="AP36">
            <v>-4.8385280000000002</v>
          </cell>
          <cell r="AQ36">
            <v>-5.0625280000000004</v>
          </cell>
          <cell r="AR36">
            <v>-5.0625280000000004</v>
          </cell>
          <cell r="AS36">
            <v>-5.0625280000000004</v>
          </cell>
        </row>
        <row r="37">
          <cell r="N37">
            <v>10.649000000000001</v>
          </cell>
          <cell r="S37">
            <v>1.05</v>
          </cell>
          <cell r="T37">
            <v>0.56999999999999995</v>
          </cell>
          <cell r="U37">
            <v>3.5</v>
          </cell>
          <cell r="V37">
            <v>0.23</v>
          </cell>
          <cell r="W37">
            <v>64</v>
          </cell>
          <cell r="X37">
            <v>68.3</v>
          </cell>
          <cell r="Y37">
            <v>0.22500000000000001</v>
          </cell>
          <cell r="Z37">
            <v>13.196999999999999</v>
          </cell>
          <cell r="AA37">
            <v>0.58299999999999996</v>
          </cell>
          <cell r="AB37">
            <v>100.345</v>
          </cell>
          <cell r="AC37">
            <v>114.35</v>
          </cell>
          <cell r="AD37">
            <v>2</v>
          </cell>
          <cell r="AE37">
            <v>15</v>
          </cell>
          <cell r="AF37">
            <v>1</v>
          </cell>
          <cell r="AG37">
            <v>100</v>
          </cell>
          <cell r="AH37">
            <v>118</v>
          </cell>
          <cell r="AI37">
            <v>2.13</v>
          </cell>
          <cell r="AJ37">
            <v>5</v>
          </cell>
          <cell r="AK37">
            <v>3.79</v>
          </cell>
          <cell r="AL37">
            <v>7</v>
          </cell>
          <cell r="AM37">
            <v>17.920000000000002</v>
          </cell>
          <cell r="AN37">
            <v>6.42</v>
          </cell>
          <cell r="AO37">
            <v>25.686079999999993</v>
          </cell>
          <cell r="AP37">
            <v>30.971875199999996</v>
          </cell>
          <cell r="AQ37">
            <v>36.416244255999992</v>
          </cell>
          <cell r="AR37">
            <v>42.023944383679989</v>
          </cell>
          <cell r="AS37">
            <v>47.799875515190394</v>
          </cell>
        </row>
        <row r="38">
          <cell r="N38">
            <v>1252.144</v>
          </cell>
          <cell r="S38">
            <v>1180.8</v>
          </cell>
          <cell r="T38">
            <v>80</v>
          </cell>
          <cell r="U38">
            <v>487</v>
          </cell>
          <cell r="V38">
            <v>214</v>
          </cell>
          <cell r="W38">
            <v>348</v>
          </cell>
          <cell r="X38">
            <v>1129</v>
          </cell>
          <cell r="Y38">
            <v>272.92610000000002</v>
          </cell>
          <cell r="Z38">
            <v>339.19400000000002</v>
          </cell>
          <cell r="AA38">
            <v>270.54399999999998</v>
          </cell>
          <cell r="AB38">
            <v>326.488</v>
          </cell>
          <cell r="AC38">
            <v>1209.1521</v>
          </cell>
          <cell r="AD38">
            <v>269</v>
          </cell>
          <cell r="AE38">
            <v>338</v>
          </cell>
          <cell r="AF38">
            <v>271</v>
          </cell>
          <cell r="AG38">
            <v>326</v>
          </cell>
          <cell r="AH38">
            <v>1204</v>
          </cell>
          <cell r="AI38">
            <v>268.95999999999998</v>
          </cell>
          <cell r="AJ38">
            <v>338.26</v>
          </cell>
          <cell r="AK38">
            <v>267.52999999999997</v>
          </cell>
          <cell r="AL38">
            <v>325</v>
          </cell>
          <cell r="AM38">
            <v>1199.75</v>
          </cell>
          <cell r="AN38">
            <v>1136.3899999999999</v>
          </cell>
          <cell r="AO38">
            <v>1014.645</v>
          </cell>
          <cell r="AP38">
            <v>954.80899999999997</v>
          </cell>
          <cell r="AQ38">
            <v>896.05799999999999</v>
          </cell>
          <cell r="AR38">
            <v>896.05799999999999</v>
          </cell>
          <cell r="AS38">
            <v>896.05799999999999</v>
          </cell>
        </row>
        <row r="39">
          <cell r="N39">
            <v>154.01</v>
          </cell>
          <cell r="S39">
            <v>131.79000000000002</v>
          </cell>
          <cell r="T39">
            <v>0</v>
          </cell>
          <cell r="U39">
            <v>26</v>
          </cell>
          <cell r="V39">
            <v>38</v>
          </cell>
          <cell r="W39">
            <v>94</v>
          </cell>
          <cell r="X39">
            <v>158</v>
          </cell>
          <cell r="Y39">
            <v>0</v>
          </cell>
          <cell r="Z39">
            <v>43.396000000000001</v>
          </cell>
          <cell r="AA39">
            <v>37.472000000000001</v>
          </cell>
          <cell r="AB39">
            <v>71.869</v>
          </cell>
          <cell r="AC39">
            <v>152.73699999999999</v>
          </cell>
          <cell r="AD39">
            <v>0</v>
          </cell>
          <cell r="AE39">
            <v>26</v>
          </cell>
          <cell r="AF39">
            <v>37</v>
          </cell>
          <cell r="AG39">
            <v>72</v>
          </cell>
          <cell r="AH39">
            <v>135</v>
          </cell>
          <cell r="AI39">
            <v>0</v>
          </cell>
          <cell r="AJ39">
            <v>27</v>
          </cell>
          <cell r="AK39">
            <v>0</v>
          </cell>
          <cell r="AL39">
            <v>98</v>
          </cell>
          <cell r="AM39">
            <v>125</v>
          </cell>
          <cell r="AN39">
            <v>171.86</v>
          </cell>
          <cell r="AO39">
            <v>388.92024999999995</v>
          </cell>
          <cell r="AP39">
            <v>582.28874999999994</v>
          </cell>
          <cell r="AQ39">
            <v>811.44124999999997</v>
          </cell>
          <cell r="AR39">
            <v>1059.1602499999999</v>
          </cell>
          <cell r="AS39">
            <v>1308.15725</v>
          </cell>
        </row>
        <row r="40"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0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284.33249999999998</v>
          </cell>
          <cell r="AP40">
            <v>366.03749999999997</v>
          </cell>
          <cell r="AQ40">
            <v>462.86249999999995</v>
          </cell>
          <cell r="AR40">
            <v>567.53250000000003</v>
          </cell>
          <cell r="AS40">
            <v>672.74249999999995</v>
          </cell>
        </row>
        <row r="41"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</row>
        <row r="43">
          <cell r="I43">
            <v>772.21799999999996</v>
          </cell>
          <cell r="N43">
            <v>955.40599999999995</v>
          </cell>
          <cell r="S43">
            <v>987</v>
          </cell>
          <cell r="T43">
            <v>273.53999999999996</v>
          </cell>
          <cell r="U43">
            <v>68.55</v>
          </cell>
          <cell r="V43">
            <v>3586.8</v>
          </cell>
          <cell r="W43">
            <v>356.05</v>
          </cell>
          <cell r="X43">
            <v>4284.9399999999996</v>
          </cell>
          <cell r="Y43">
            <v>303.77735000000001</v>
          </cell>
          <cell r="Z43">
            <v>576.37400000000002</v>
          </cell>
          <cell r="AA43">
            <v>303.43599999999998</v>
          </cell>
          <cell r="AB43">
            <v>1060.4380000000001</v>
          </cell>
          <cell r="AC43">
            <v>2244.0253499999999</v>
          </cell>
          <cell r="AD43">
            <v>299</v>
          </cell>
          <cell r="AE43">
            <v>526</v>
          </cell>
          <cell r="AF43">
            <v>302</v>
          </cell>
          <cell r="AG43">
            <v>1060</v>
          </cell>
          <cell r="AH43">
            <v>2187</v>
          </cell>
          <cell r="AI43">
            <v>298.48</v>
          </cell>
          <cell r="AJ43">
            <v>526.53</v>
          </cell>
          <cell r="AK43">
            <v>306.97000000000003</v>
          </cell>
          <cell r="AL43">
            <v>984</v>
          </cell>
          <cell r="AM43">
            <v>2115.98</v>
          </cell>
          <cell r="AN43">
            <v>1571.403</v>
          </cell>
          <cell r="AO43">
            <v>1921.674</v>
          </cell>
          <cell r="AP43">
            <v>1620.1350000000002</v>
          </cell>
          <cell r="AQ43">
            <v>1518.1247699999999</v>
          </cell>
          <cell r="AR43">
            <v>1929.0650331000002</v>
          </cell>
          <cell r="AS43">
            <v>1940.080844093</v>
          </cell>
        </row>
        <row r="44">
          <cell r="I44">
            <v>17.63</v>
          </cell>
          <cell r="N44">
            <v>149.54500000000002</v>
          </cell>
          <cell r="S44">
            <v>225</v>
          </cell>
          <cell r="T44">
            <v>91.44</v>
          </cell>
          <cell r="U44">
            <v>24.73</v>
          </cell>
          <cell r="V44">
            <v>93.47</v>
          </cell>
          <cell r="W44">
            <v>29</v>
          </cell>
          <cell r="X44">
            <v>238.64</v>
          </cell>
          <cell r="Y44">
            <v>104.401</v>
          </cell>
          <cell r="Z44">
            <v>52.994999999999997</v>
          </cell>
          <cell r="AA44">
            <v>103.06699999999999</v>
          </cell>
          <cell r="AB44">
            <v>58.484999999999999</v>
          </cell>
          <cell r="AC44">
            <v>318.94799999999998</v>
          </cell>
          <cell r="AD44">
            <v>92</v>
          </cell>
          <cell r="AE44">
            <v>36</v>
          </cell>
          <cell r="AF44">
            <v>103</v>
          </cell>
          <cell r="AG44">
            <v>58</v>
          </cell>
          <cell r="AH44">
            <v>289</v>
          </cell>
          <cell r="AI44">
            <v>92</v>
          </cell>
          <cell r="AJ44">
            <v>35.799999999999997</v>
          </cell>
          <cell r="AK44">
            <v>83.69</v>
          </cell>
          <cell r="AL44">
            <v>52</v>
          </cell>
          <cell r="AM44">
            <v>263.49</v>
          </cell>
          <cell r="AN44">
            <v>354.63</v>
          </cell>
          <cell r="AO44">
            <v>252.68100000000001</v>
          </cell>
          <cell r="AP44">
            <v>417.19500000000005</v>
          </cell>
          <cell r="AQ44">
            <v>274.73500000000001</v>
          </cell>
          <cell r="AR44">
            <v>576.10200000000009</v>
          </cell>
          <cell r="AS44">
            <v>616.38735000000008</v>
          </cell>
        </row>
        <row r="45">
          <cell r="I45">
            <v>62.453000000000003</v>
          </cell>
          <cell r="N45">
            <v>97.19</v>
          </cell>
          <cell r="S45">
            <v>125</v>
          </cell>
          <cell r="T45">
            <v>39.15</v>
          </cell>
          <cell r="U45">
            <v>11.82</v>
          </cell>
          <cell r="V45">
            <v>44.05</v>
          </cell>
          <cell r="W45">
            <v>10.050000000000001</v>
          </cell>
          <cell r="X45">
            <v>105.07</v>
          </cell>
          <cell r="Y45">
            <v>49.695</v>
          </cell>
          <cell r="Z45">
            <v>23.795000000000002</v>
          </cell>
          <cell r="AA45">
            <v>52.015000000000001</v>
          </cell>
          <cell r="AB45">
            <v>29.170999999999999</v>
          </cell>
          <cell r="AC45">
            <v>154.67600000000002</v>
          </cell>
          <cell r="AD45">
            <v>47</v>
          </cell>
          <cell r="AE45">
            <v>16</v>
          </cell>
          <cell r="AF45">
            <v>52</v>
          </cell>
          <cell r="AG45">
            <v>29</v>
          </cell>
          <cell r="AH45">
            <v>144</v>
          </cell>
          <cell r="AI45">
            <v>46.6</v>
          </cell>
          <cell r="AJ45">
            <v>16.399999999999999</v>
          </cell>
          <cell r="AK45">
            <v>47.6</v>
          </cell>
          <cell r="AL45">
            <v>92</v>
          </cell>
          <cell r="AM45">
            <v>202.6</v>
          </cell>
          <cell r="AN45">
            <v>189.63</v>
          </cell>
          <cell r="AO45">
            <v>206.642</v>
          </cell>
          <cell r="AP45">
            <v>243.00100000000003</v>
          </cell>
          <cell r="AQ45">
            <v>280.45077000000003</v>
          </cell>
          <cell r="AR45">
            <v>319.02403310000005</v>
          </cell>
          <cell r="AS45">
            <v>358.75449409300006</v>
          </cell>
        </row>
        <row r="46">
          <cell r="I46">
            <v>13.134999999999998</v>
          </cell>
          <cell r="N46">
            <v>17.222000000000001</v>
          </cell>
          <cell r="S46">
            <v>29</v>
          </cell>
          <cell r="T46">
            <v>1</v>
          </cell>
          <cell r="U46">
            <v>10</v>
          </cell>
          <cell r="V46">
            <v>4.13</v>
          </cell>
          <cell r="W46">
            <v>0</v>
          </cell>
          <cell r="X46">
            <v>15.129999999999999</v>
          </cell>
          <cell r="Y46">
            <v>7.7210000000000001</v>
          </cell>
          <cell r="Z46">
            <v>16.337</v>
          </cell>
          <cell r="AA46">
            <v>2.7029999999999998</v>
          </cell>
          <cell r="AB46">
            <v>23.408000000000001</v>
          </cell>
          <cell r="AC46">
            <v>50.168999999999997</v>
          </cell>
          <cell r="AD46">
            <v>4</v>
          </cell>
          <cell r="AE46">
            <v>9</v>
          </cell>
          <cell r="AF46">
            <v>2</v>
          </cell>
          <cell r="AG46">
            <v>24</v>
          </cell>
          <cell r="AH46">
            <v>39</v>
          </cell>
          <cell r="AI46">
            <v>3.8</v>
          </cell>
          <cell r="AJ46">
            <v>10.4</v>
          </cell>
          <cell r="AK46">
            <v>8.89</v>
          </cell>
          <cell r="AL46">
            <v>29</v>
          </cell>
          <cell r="AM46">
            <v>52.09</v>
          </cell>
          <cell r="AN46">
            <v>46.98</v>
          </cell>
          <cell r="AO46">
            <v>47.412000000000006</v>
          </cell>
          <cell r="AP46">
            <v>7</v>
          </cell>
          <cell r="AQ46">
            <v>0</v>
          </cell>
          <cell r="AR46">
            <v>0</v>
          </cell>
          <cell r="AS46">
            <v>0</v>
          </cell>
        </row>
        <row r="47">
          <cell r="I47">
            <v>437</v>
          </cell>
          <cell r="N47">
            <v>205.52299999999997</v>
          </cell>
          <cell r="S47">
            <v>26</v>
          </cell>
          <cell r="T47">
            <v>0.95</v>
          </cell>
          <cell r="U47">
            <v>22</v>
          </cell>
          <cell r="V47">
            <v>24.15</v>
          </cell>
          <cell r="W47">
            <v>17</v>
          </cell>
          <cell r="X47">
            <v>64.099999999999994</v>
          </cell>
          <cell r="Y47">
            <v>1.93</v>
          </cell>
          <cell r="Z47">
            <v>42.981999999999999</v>
          </cell>
          <cell r="AA47">
            <v>5.4969999999999999</v>
          </cell>
          <cell r="AB47">
            <v>32.773000000000003</v>
          </cell>
          <cell r="AC47">
            <v>83.182000000000002</v>
          </cell>
          <cell r="AD47">
            <v>16</v>
          </cell>
          <cell r="AE47">
            <v>25</v>
          </cell>
          <cell r="AF47">
            <v>5</v>
          </cell>
          <cell r="AG47">
            <v>32</v>
          </cell>
          <cell r="AH47">
            <v>78</v>
          </cell>
          <cell r="AI47">
            <v>16.32</v>
          </cell>
          <cell r="AJ47">
            <v>24.73</v>
          </cell>
          <cell r="AK47">
            <v>25.81</v>
          </cell>
          <cell r="AL47">
            <v>43</v>
          </cell>
          <cell r="AM47">
            <v>109.86</v>
          </cell>
          <cell r="AN47">
            <v>100.54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</row>
        <row r="48">
          <cell r="I48">
            <v>0</v>
          </cell>
          <cell r="N48">
            <v>0</v>
          </cell>
          <cell r="S48">
            <v>0</v>
          </cell>
          <cell r="T48">
            <v>141</v>
          </cell>
          <cell r="U48">
            <v>0</v>
          </cell>
          <cell r="V48">
            <v>3421</v>
          </cell>
          <cell r="W48">
            <v>300</v>
          </cell>
          <cell r="X48">
            <v>3862</v>
          </cell>
          <cell r="Y48">
            <v>140.03035</v>
          </cell>
          <cell r="Z48">
            <v>299.65800000000002</v>
          </cell>
          <cell r="AA48">
            <v>140.154</v>
          </cell>
          <cell r="AB48">
            <v>299.65699999999998</v>
          </cell>
          <cell r="AC48">
            <v>879.49935000000005</v>
          </cell>
          <cell r="AD48">
            <v>140</v>
          </cell>
          <cell r="AE48">
            <v>300</v>
          </cell>
          <cell r="AF48">
            <v>140</v>
          </cell>
          <cell r="AG48">
            <v>300</v>
          </cell>
          <cell r="AH48">
            <v>880</v>
          </cell>
          <cell r="AI48">
            <v>139.76</v>
          </cell>
          <cell r="AJ48">
            <v>299.7</v>
          </cell>
          <cell r="AK48">
            <v>140.97999999999999</v>
          </cell>
          <cell r="AL48">
            <v>298</v>
          </cell>
          <cell r="AM48">
            <v>878.44</v>
          </cell>
          <cell r="AN48">
            <v>879.62300000000005</v>
          </cell>
          <cell r="AO48">
            <v>887.93899999999996</v>
          </cell>
          <cell r="AP48">
            <v>887.93899999999996</v>
          </cell>
          <cell r="AQ48">
            <v>887.93899999999996</v>
          </cell>
          <cell r="AR48">
            <v>887.93899999999996</v>
          </cell>
          <cell r="AS48">
            <v>887.93899999999996</v>
          </cell>
        </row>
        <row r="49">
          <cell r="I49">
            <v>242</v>
          </cell>
          <cell r="N49">
            <v>485.92600000000004</v>
          </cell>
          <cell r="S49">
            <v>582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140.607</v>
          </cell>
          <cell r="AA49">
            <v>0</v>
          </cell>
          <cell r="AB49">
            <v>616.94399999999996</v>
          </cell>
          <cell r="AC49">
            <v>757.55099999999993</v>
          </cell>
          <cell r="AD49">
            <v>0</v>
          </cell>
          <cell r="AE49">
            <v>140</v>
          </cell>
          <cell r="AF49">
            <v>0</v>
          </cell>
          <cell r="AG49">
            <v>617</v>
          </cell>
          <cell r="AH49">
            <v>757</v>
          </cell>
          <cell r="AI49">
            <v>0</v>
          </cell>
          <cell r="AJ49">
            <v>139.5</v>
          </cell>
          <cell r="AK49">
            <v>0</v>
          </cell>
          <cell r="AL49">
            <v>470</v>
          </cell>
          <cell r="AM49">
            <v>609.5</v>
          </cell>
          <cell r="AN49">
            <v>0</v>
          </cell>
          <cell r="AO49">
            <v>527</v>
          </cell>
          <cell r="AP49">
            <v>65</v>
          </cell>
          <cell r="AQ49">
            <v>75</v>
          </cell>
          <cell r="AR49">
            <v>146</v>
          </cell>
          <cell r="AS49">
            <v>77</v>
          </cell>
        </row>
        <row r="51">
          <cell r="I51">
            <v>290.07499999999999</v>
          </cell>
          <cell r="N51">
            <v>694.61</v>
          </cell>
          <cell r="S51">
            <v>536.88</v>
          </cell>
          <cell r="T51">
            <v>64.17</v>
          </cell>
          <cell r="U51">
            <v>359.34000000000003</v>
          </cell>
          <cell r="V51">
            <v>3794.07</v>
          </cell>
          <cell r="W51">
            <v>102</v>
          </cell>
          <cell r="X51">
            <v>4319.58</v>
          </cell>
          <cell r="Y51">
            <v>74</v>
          </cell>
          <cell r="Z51">
            <v>150</v>
          </cell>
          <cell r="AA51">
            <v>180</v>
          </cell>
          <cell r="AB51">
            <v>687</v>
          </cell>
          <cell r="AC51">
            <v>1091</v>
          </cell>
          <cell r="AD51">
            <v>95</v>
          </cell>
          <cell r="AE51">
            <v>204</v>
          </cell>
          <cell r="AF51">
            <v>735</v>
          </cell>
          <cell r="AG51">
            <v>410</v>
          </cell>
          <cell r="AH51">
            <v>1444</v>
          </cell>
          <cell r="AI51">
            <v>83.11</v>
          </cell>
          <cell r="AJ51">
            <v>196.79999999999998</v>
          </cell>
          <cell r="AK51">
            <v>632</v>
          </cell>
          <cell r="AL51">
            <v>513</v>
          </cell>
          <cell r="AM51">
            <v>1424.91</v>
          </cell>
          <cell r="AN51">
            <v>3364</v>
          </cell>
          <cell r="AO51">
            <v>3935.96</v>
          </cell>
          <cell r="AP51">
            <v>3719.7088000000003</v>
          </cell>
          <cell r="AQ51">
            <v>4554.7280639999999</v>
          </cell>
          <cell r="AR51">
            <v>4389.0733059200002</v>
          </cell>
          <cell r="AS51">
            <v>4660.8025750976003</v>
          </cell>
        </row>
        <row r="52">
          <cell r="I52">
            <v>153.26900000000001</v>
          </cell>
          <cell r="N52">
            <v>261.63</v>
          </cell>
          <cell r="S52">
            <v>43.58</v>
          </cell>
          <cell r="T52">
            <v>12</v>
          </cell>
          <cell r="U52">
            <v>39.61</v>
          </cell>
          <cell r="V52">
            <v>47.05</v>
          </cell>
          <cell r="W52">
            <v>63</v>
          </cell>
          <cell r="X52">
            <v>161.66</v>
          </cell>
          <cell r="Y52">
            <v>16</v>
          </cell>
          <cell r="Z52">
            <v>92</v>
          </cell>
          <cell r="AA52">
            <v>122</v>
          </cell>
          <cell r="AB52">
            <v>129</v>
          </cell>
          <cell r="AC52">
            <v>359</v>
          </cell>
          <cell r="AD52">
            <v>43</v>
          </cell>
          <cell r="AE52">
            <v>118</v>
          </cell>
          <cell r="AF52">
            <v>52</v>
          </cell>
          <cell r="AG52">
            <v>211</v>
          </cell>
          <cell r="AH52">
            <v>424</v>
          </cell>
          <cell r="AI52">
            <v>43.34</v>
          </cell>
          <cell r="AJ52">
            <v>146.22999999999999</v>
          </cell>
          <cell r="AK52">
            <v>96</v>
          </cell>
          <cell r="AL52">
            <v>397</v>
          </cell>
          <cell r="AM52">
            <v>682.57</v>
          </cell>
          <cell r="AN52">
            <v>348</v>
          </cell>
          <cell r="AO52">
            <v>348</v>
          </cell>
          <cell r="AP52">
            <v>365.40000000000003</v>
          </cell>
          <cell r="AQ52">
            <v>383.67000000000007</v>
          </cell>
          <cell r="AR52">
            <v>402.85350000000011</v>
          </cell>
          <cell r="AS52">
            <v>422.99617500000011</v>
          </cell>
        </row>
        <row r="53">
          <cell r="N53">
            <v>261.63</v>
          </cell>
          <cell r="S53">
            <v>43.58</v>
          </cell>
          <cell r="T53">
            <v>12</v>
          </cell>
          <cell r="U53">
            <v>39.61</v>
          </cell>
          <cell r="V53">
            <v>47.05</v>
          </cell>
          <cell r="W53">
            <v>63</v>
          </cell>
          <cell r="X53">
            <v>161.66</v>
          </cell>
          <cell r="Y53">
            <v>16</v>
          </cell>
          <cell r="Z53">
            <v>25.333333333333329</v>
          </cell>
          <cell r="AA53">
            <v>55.333333333333329</v>
          </cell>
          <cell r="AB53">
            <v>62.333333333333329</v>
          </cell>
          <cell r="AC53">
            <v>159</v>
          </cell>
          <cell r="AD53">
            <v>43</v>
          </cell>
          <cell r="AE53">
            <v>118</v>
          </cell>
          <cell r="AF53">
            <v>52</v>
          </cell>
          <cell r="AG53">
            <v>11</v>
          </cell>
          <cell r="AH53">
            <v>224</v>
          </cell>
          <cell r="AI53">
            <v>43.34</v>
          </cell>
          <cell r="AJ53">
            <v>146.22999999999999</v>
          </cell>
          <cell r="AK53">
            <v>96</v>
          </cell>
          <cell r="AL53">
            <v>397</v>
          </cell>
          <cell r="AM53">
            <v>682.57</v>
          </cell>
          <cell r="AN53">
            <v>348</v>
          </cell>
          <cell r="AO53">
            <v>348</v>
          </cell>
          <cell r="AP53">
            <v>365.40000000000003</v>
          </cell>
          <cell r="AQ53">
            <v>383.67000000000007</v>
          </cell>
          <cell r="AR53">
            <v>402.85350000000011</v>
          </cell>
          <cell r="AS53">
            <v>422.99617500000011</v>
          </cell>
        </row>
        <row r="54">
          <cell r="N54">
            <v>220</v>
          </cell>
        </row>
        <row r="55">
          <cell r="N55">
            <v>180</v>
          </cell>
        </row>
        <row r="56">
          <cell r="N56">
            <v>41.629999999999995</v>
          </cell>
        </row>
        <row r="57">
          <cell r="Y57">
            <v>0</v>
          </cell>
          <cell r="Z57">
            <v>66.666666666666671</v>
          </cell>
          <cell r="AA57">
            <v>66.666666666666671</v>
          </cell>
          <cell r="AB57">
            <v>66.666666666666671</v>
          </cell>
          <cell r="AC57">
            <v>200</v>
          </cell>
          <cell r="AD57">
            <v>0</v>
          </cell>
          <cell r="AE57">
            <v>0</v>
          </cell>
          <cell r="AF57">
            <v>0</v>
          </cell>
          <cell r="AG57">
            <v>200</v>
          </cell>
          <cell r="AH57">
            <v>200</v>
          </cell>
        </row>
        <row r="59">
          <cell r="I59">
            <v>106.419</v>
          </cell>
          <cell r="N59">
            <v>82.27000000000001</v>
          </cell>
          <cell r="S59">
            <v>50.36</v>
          </cell>
          <cell r="T59">
            <v>5.4</v>
          </cell>
          <cell r="U59">
            <v>4.7300000000000004</v>
          </cell>
          <cell r="V59">
            <v>5.83</v>
          </cell>
          <cell r="W59">
            <v>6</v>
          </cell>
          <cell r="X59">
            <v>21.96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23</v>
          </cell>
          <cell r="AE59">
            <v>26</v>
          </cell>
          <cell r="AF59">
            <v>83</v>
          </cell>
          <cell r="AG59">
            <v>80</v>
          </cell>
          <cell r="AH59">
            <v>212</v>
          </cell>
          <cell r="AI59">
            <v>23</v>
          </cell>
          <cell r="AJ59">
            <v>27</v>
          </cell>
          <cell r="AK59">
            <v>0</v>
          </cell>
          <cell r="AL59">
            <v>8</v>
          </cell>
          <cell r="AM59">
            <v>58</v>
          </cell>
          <cell r="AN59">
            <v>353</v>
          </cell>
          <cell r="AO59">
            <v>363.59000000000003</v>
          </cell>
          <cell r="AP59">
            <v>374.49770000000007</v>
          </cell>
          <cell r="AQ59">
            <v>385.73263100000008</v>
          </cell>
          <cell r="AR59">
            <v>397.30460993000008</v>
          </cell>
          <cell r="AS59">
            <v>409.2237482279001</v>
          </cell>
        </row>
        <row r="60">
          <cell r="I60">
            <v>14.865</v>
          </cell>
          <cell r="N60">
            <v>0</v>
          </cell>
          <cell r="S60">
            <v>27.119999999999997</v>
          </cell>
          <cell r="T60">
            <v>1.77</v>
          </cell>
          <cell r="U60">
            <v>0</v>
          </cell>
          <cell r="V60">
            <v>0.19</v>
          </cell>
          <cell r="W60">
            <v>30</v>
          </cell>
          <cell r="X60">
            <v>31.96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12</v>
          </cell>
          <cell r="AE60">
            <v>37</v>
          </cell>
          <cell r="AF60">
            <v>41</v>
          </cell>
          <cell r="AG60">
            <v>60</v>
          </cell>
          <cell r="AH60">
            <v>150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</row>
        <row r="61">
          <cell r="I61">
            <v>15.522000000000002</v>
          </cell>
          <cell r="N61">
            <v>4.91</v>
          </cell>
          <cell r="S61">
            <v>0.82</v>
          </cell>
          <cell r="T61">
            <v>45</v>
          </cell>
          <cell r="U61">
            <v>0</v>
          </cell>
          <cell r="V61">
            <v>0</v>
          </cell>
          <cell r="W61">
            <v>3</v>
          </cell>
          <cell r="X61">
            <v>48</v>
          </cell>
          <cell r="Y61">
            <v>58</v>
          </cell>
          <cell r="Z61">
            <v>58</v>
          </cell>
          <cell r="AA61">
            <v>58</v>
          </cell>
          <cell r="AB61">
            <v>58</v>
          </cell>
          <cell r="AC61">
            <v>232</v>
          </cell>
          <cell r="AD61">
            <v>17</v>
          </cell>
          <cell r="AE61">
            <v>23</v>
          </cell>
          <cell r="AF61">
            <v>59</v>
          </cell>
          <cell r="AG61">
            <v>59</v>
          </cell>
          <cell r="AH61">
            <v>158</v>
          </cell>
          <cell r="AI61">
            <v>16.77</v>
          </cell>
          <cell r="AJ61">
            <v>23.57</v>
          </cell>
          <cell r="AK61">
            <v>48</v>
          </cell>
          <cell r="AL61">
            <v>0</v>
          </cell>
          <cell r="AM61">
            <v>88.34</v>
          </cell>
          <cell r="AN61">
            <v>79</v>
          </cell>
          <cell r="AO61">
            <v>81.37</v>
          </cell>
          <cell r="AP61">
            <v>83.81110000000001</v>
          </cell>
          <cell r="AQ61">
            <v>86.325433000000018</v>
          </cell>
          <cell r="AR61">
            <v>88.915195990000015</v>
          </cell>
          <cell r="AS61">
            <v>91.582651869700015</v>
          </cell>
        </row>
        <row r="62">
          <cell r="I62">
            <v>0</v>
          </cell>
          <cell r="N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</row>
        <row r="63">
          <cell r="I63">
            <v>0</v>
          </cell>
          <cell r="N63">
            <v>345.8</v>
          </cell>
          <cell r="S63">
            <v>415</v>
          </cell>
          <cell r="T63">
            <v>0</v>
          </cell>
          <cell r="U63">
            <v>315</v>
          </cell>
          <cell r="V63">
            <v>3741</v>
          </cell>
          <cell r="W63">
            <v>0</v>
          </cell>
          <cell r="X63">
            <v>4056</v>
          </cell>
          <cell r="Y63">
            <v>0</v>
          </cell>
          <cell r="Z63">
            <v>0</v>
          </cell>
          <cell r="AA63">
            <v>0</v>
          </cell>
          <cell r="AB63">
            <v>500</v>
          </cell>
          <cell r="AC63">
            <v>500</v>
          </cell>
          <cell r="AD63">
            <v>0</v>
          </cell>
          <cell r="AE63">
            <v>0</v>
          </cell>
          <cell r="AF63">
            <v>500</v>
          </cell>
          <cell r="AG63">
            <v>0</v>
          </cell>
          <cell r="AH63">
            <v>500</v>
          </cell>
          <cell r="AI63">
            <v>0</v>
          </cell>
          <cell r="AJ63">
            <v>0</v>
          </cell>
          <cell r="AK63">
            <v>488</v>
          </cell>
          <cell r="AL63">
            <v>108</v>
          </cell>
          <cell r="AM63">
            <v>596</v>
          </cell>
          <cell r="AN63">
            <v>2584</v>
          </cell>
          <cell r="AO63">
            <v>3143</v>
          </cell>
          <cell r="AP63">
            <v>2896</v>
          </cell>
          <cell r="AQ63">
            <v>3699</v>
          </cell>
          <cell r="AR63">
            <v>3500</v>
          </cell>
          <cell r="AS63">
            <v>3737</v>
          </cell>
        </row>
        <row r="65">
          <cell r="I65">
            <v>-44.353440000000035</v>
          </cell>
          <cell r="N65">
            <v>-320.76555999999988</v>
          </cell>
          <cell r="S65">
            <v>-745.46</v>
          </cell>
          <cell r="T65">
            <v>-123.83999999999995</v>
          </cell>
          <cell r="U65">
            <v>310.3</v>
          </cell>
          <cell r="V65">
            <v>243.10999999999999</v>
          </cell>
          <cell r="W65">
            <v>-229.05</v>
          </cell>
          <cell r="X65">
            <v>34.640000000000327</v>
          </cell>
          <cell r="Y65">
            <v>-324.34735000000001</v>
          </cell>
          <cell r="Z65">
            <v>-426.37400000000002</v>
          </cell>
          <cell r="AA65">
            <v>-123.43599999999998</v>
          </cell>
          <cell r="AB65">
            <v>-373.4380000000001</v>
          </cell>
          <cell r="AC65">
            <v>-1153.0253499999999</v>
          </cell>
          <cell r="AD65">
            <v>-369.88</v>
          </cell>
          <cell r="AE65">
            <v>-322</v>
          </cell>
          <cell r="AF65">
            <v>433</v>
          </cell>
          <cell r="AG65">
            <v>-650</v>
          </cell>
          <cell r="AH65">
            <v>-743</v>
          </cell>
          <cell r="AI65">
            <v>-215.37</v>
          </cell>
          <cell r="AJ65">
            <v>-329.73</v>
          </cell>
          <cell r="AK65">
            <v>325.02999999999997</v>
          </cell>
          <cell r="AL65">
            <v>-471</v>
          </cell>
          <cell r="AM65">
            <v>-691.06999999999994</v>
          </cell>
          <cell r="AN65">
            <v>1792.597</v>
          </cell>
          <cell r="AO65">
            <v>2014.2860000000001</v>
          </cell>
          <cell r="AP65">
            <v>2099.5738000000001</v>
          </cell>
          <cell r="AQ65">
            <v>3036.603294</v>
          </cell>
          <cell r="AR65">
            <v>2460.00827282</v>
          </cell>
          <cell r="AS65">
            <v>2720.7217310046003</v>
          </cell>
        </row>
        <row r="66">
          <cell r="I66">
            <v>-7.6027164587896313E-4</v>
          </cell>
          <cell r="N66">
            <v>-4.1556329549197416E-3</v>
          </cell>
          <cell r="S66">
            <v>-1.0567496345400556E-2</v>
          </cell>
          <cell r="T66">
            <v>-6.4855598354305747E-3</v>
          </cell>
          <cell r="U66">
            <v>1.4532679165592867E-2</v>
          </cell>
          <cell r="V66">
            <v>1.0491360298000638E-2</v>
          </cell>
          <cell r="W66">
            <v>-9.2891809347430392E-3</v>
          </cell>
          <cell r="X66">
            <v>3.9170407294270482E-4</v>
          </cell>
          <cell r="Y66">
            <v>-1.4390613786466775E-2</v>
          </cell>
          <cell r="Z66">
            <v>-1.8557052291280449E-2</v>
          </cell>
          <cell r="AA66">
            <v>-5.0925924043119884E-3</v>
          </cell>
          <cell r="AB66">
            <v>-1.4643494289011069E-2</v>
          </cell>
          <cell r="AC66">
            <v>-1.2079748349211571E-2</v>
          </cell>
          <cell r="AD66">
            <v>-1.6641235397827227E-2</v>
          </cell>
          <cell r="AE66">
            <v>-1.4035880321635212E-2</v>
          </cell>
          <cell r="AF66">
            <v>1.9193898124390929E-2</v>
          </cell>
          <cell r="AG66">
            <v>-2.730168484814469E-2</v>
          </cell>
          <cell r="AH66">
            <v>-7.8198500864885643E-3</v>
          </cell>
          <cell r="AI66">
            <v>-2.2237455440255135E-3</v>
          </cell>
          <cell r="AJ66">
            <v>-3.2881121057520158E-3</v>
          </cell>
          <cell r="AK66">
            <v>3.0275116937888728E-3</v>
          </cell>
          <cell r="AL66">
            <v>-4.2198223810445898E-3</v>
          </cell>
          <cell r="AM66">
            <v>-5.9598511978717498E-3</v>
          </cell>
          <cell r="AN66">
            <v>1.850898263910249E-2</v>
          </cell>
          <cell r="AO66">
            <v>2.008673211732874E-2</v>
          </cell>
          <cell r="AP66">
            <v>1.9556607794581245E-2</v>
          </cell>
          <cell r="AQ66">
            <v>2.7205788837314063E-2</v>
          </cell>
          <cell r="AR66">
            <v>2.1215337449955421E-2</v>
          </cell>
          <cell r="AS66">
            <v>2.2582516465523974E-2</v>
          </cell>
        </row>
        <row r="68">
          <cell r="AN68">
            <v>200.38800000000001</v>
          </cell>
          <cell r="AO68">
            <v>122.85400000000001</v>
          </cell>
          <cell r="AP68">
            <v>407.72700000000003</v>
          </cell>
          <cell r="AQ68">
            <v>481.71677000000005</v>
          </cell>
          <cell r="AR68">
            <v>558.65703310000015</v>
          </cell>
          <cell r="AS68">
            <v>638.67284409300021</v>
          </cell>
        </row>
        <row r="69">
          <cell r="AN69">
            <v>0</v>
          </cell>
          <cell r="AO69">
            <v>16.166</v>
          </cell>
          <cell r="AP69">
            <v>264.68</v>
          </cell>
          <cell r="AQ69">
            <v>301.22000000000003</v>
          </cell>
          <cell r="AR69">
            <v>339.58700000000005</v>
          </cell>
          <cell r="AS69">
            <v>379.8723500000001</v>
          </cell>
        </row>
        <row r="70">
          <cell r="AN70">
            <v>7.9960000000000013</v>
          </cell>
          <cell r="AO70">
            <v>70.296000000000006</v>
          </cell>
          <cell r="AP70">
            <v>106.65500000000003</v>
          </cell>
          <cell r="AQ70">
            <v>144.10477000000003</v>
          </cell>
          <cell r="AR70">
            <v>182.67803310000005</v>
          </cell>
          <cell r="AS70">
            <v>222.40849409300006</v>
          </cell>
        </row>
        <row r="71">
          <cell r="AN71">
            <v>6.3920000000000003</v>
          </cell>
          <cell r="AO71">
            <v>36.392000000000003</v>
          </cell>
          <cell r="AP71">
            <v>36.392000000000003</v>
          </cell>
          <cell r="AQ71">
            <v>36.392000000000003</v>
          </cell>
          <cell r="AR71">
            <v>36.392000000000003</v>
          </cell>
          <cell r="AS71">
            <v>36.392000000000003</v>
          </cell>
        </row>
        <row r="72">
          <cell r="AN72">
            <v>186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</row>
        <row r="73"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</row>
        <row r="76">
          <cell r="N76">
            <v>8.0333683943848933E-2</v>
          </cell>
          <cell r="S76">
            <v>7.4831615570113988E-2</v>
          </cell>
          <cell r="X76">
            <v>6.4729492260951024E-2</v>
          </cell>
          <cell r="AC76">
            <v>9.2472509614596229E-2</v>
          </cell>
          <cell r="AH76">
            <v>8.6295660701152244E-2</v>
          </cell>
          <cell r="AN76">
            <v>7.5613307206428101E-2</v>
          </cell>
          <cell r="AO76">
            <v>8.5635377702891313E-2</v>
          </cell>
          <cell r="AP76">
            <v>8.5886021162855639E-2</v>
          </cell>
          <cell r="AQ76">
            <v>8.6132326436457352E-2</v>
          </cell>
          <cell r="AR76">
            <v>8.6548179537380865E-2</v>
          </cell>
          <cell r="AS76">
            <v>8.7462004212564393E-2</v>
          </cell>
        </row>
        <row r="77">
          <cell r="N77">
            <v>7.2954893970436308E-2</v>
          </cell>
          <cell r="S77">
            <v>7.5667635160496571E-2</v>
          </cell>
          <cell r="X77">
            <v>8.005253305959785E-2</v>
          </cell>
          <cell r="AC77">
            <v>0.10460178436536616</v>
          </cell>
          <cell r="AH77">
            <v>6.7441115476049973E-2</v>
          </cell>
          <cell r="AN77">
            <v>0.1149822836680796</v>
          </cell>
          <cell r="AO77">
            <v>9.3232787709776263E-2</v>
          </cell>
          <cell r="AP77">
            <v>8.9482079928822414E-2</v>
          </cell>
          <cell r="AQ77">
            <v>8.7456579345339319E-2</v>
          </cell>
          <cell r="AR77">
            <v>8.6362593904709906E-2</v>
          </cell>
          <cell r="AS77">
            <v>8.5876903141692093E-2</v>
          </cell>
        </row>
        <row r="78">
          <cell r="N78">
            <v>7.1180535637115988E-2</v>
          </cell>
          <cell r="S78">
            <v>0.139337048987973</v>
          </cell>
          <cell r="X78">
            <v>8.4700574241181312E-2</v>
          </cell>
        </row>
        <row r="79">
          <cell r="N79">
            <v>2.9292149929375903E-2</v>
          </cell>
          <cell r="S79">
            <v>3.3490686399591735E-3</v>
          </cell>
          <cell r="X79">
            <v>0.31315192223928839</v>
          </cell>
          <cell r="AC79">
            <v>0.46954429360992717</v>
          </cell>
          <cell r="AH79">
            <v>0.41876641351408905</v>
          </cell>
          <cell r="AN79">
            <v>2.1417848206839035E-2</v>
          </cell>
          <cell r="AO79">
            <v>7.1219652858648036E-2</v>
          </cell>
          <cell r="AP79">
            <v>7.0067360133927573E-2</v>
          </cell>
          <cell r="AQ79">
            <v>6.9253324352166468E-2</v>
          </cell>
          <cell r="AR79">
            <v>6.8647895822949209E-2</v>
          </cell>
          <cell r="AS79">
            <v>6.8180175775016102E-2</v>
          </cell>
        </row>
        <row r="80">
          <cell r="N80">
            <v>7.1072866853031741E-2</v>
          </cell>
          <cell r="S80">
            <v>6.6929119353245248E-2</v>
          </cell>
          <cell r="X80">
            <v>7.5155011371439165E-2</v>
          </cell>
          <cell r="AC80">
            <v>0.1007906416733178</v>
          </cell>
          <cell r="AH80">
            <v>0.10036327504372139</v>
          </cell>
          <cell r="AN80">
            <v>0.10221735077441975</v>
          </cell>
          <cell r="AO80">
            <v>9.9140764408226709E-2</v>
          </cell>
          <cell r="AP80">
            <v>0.10215741305373909</v>
          </cell>
          <cell r="AQ80">
            <v>0.10593568524099907</v>
          </cell>
          <cell r="AR80">
            <v>0.1183606968589752</v>
          </cell>
          <cell r="AS80">
            <v>0.13408759707908485</v>
          </cell>
        </row>
        <row r="81">
          <cell r="N81">
            <v>9.0826955218141575E-2</v>
          </cell>
          <cell r="S81">
            <v>9.8742029984490789E-2</v>
          </cell>
          <cell r="X81">
            <v>0.10634932387407701</v>
          </cell>
          <cell r="AC81">
            <v>2.9257302185845366E-2</v>
          </cell>
          <cell r="AH81">
            <v>2.5858353684815399E-2</v>
          </cell>
          <cell r="AN81">
            <v>3.1453147877013178E-2</v>
          </cell>
          <cell r="AO81">
            <v>4.9191494071146237E-2</v>
          </cell>
          <cell r="AP81">
            <v>5.4150024411224511E-2</v>
          </cell>
          <cell r="AQ81">
            <v>5.9755969585949149E-2</v>
          </cell>
          <cell r="AR81">
            <v>6.1694761981040028E-2</v>
          </cell>
          <cell r="AS81">
            <v>6.3637932502280323E-2</v>
          </cell>
        </row>
        <row r="85">
          <cell r="H85">
            <v>2776.82</v>
          </cell>
          <cell r="I85">
            <v>2876.1639999999998</v>
          </cell>
          <cell r="N85">
            <v>2842.4127399999998</v>
          </cell>
          <cell r="S85">
            <v>2202.9499999999998</v>
          </cell>
          <cell r="T85">
            <v>2135.7999999999997</v>
          </cell>
          <cell r="U85">
            <v>2058.7599999999998</v>
          </cell>
          <cell r="V85">
            <v>2031.9499999999998</v>
          </cell>
          <cell r="W85">
            <v>1941.59</v>
          </cell>
          <cell r="X85">
            <v>1890.47</v>
          </cell>
          <cell r="Y85">
            <v>1779.33</v>
          </cell>
          <cell r="Z85">
            <v>1735.23</v>
          </cell>
          <cell r="AA85">
            <v>1745.86</v>
          </cell>
          <cell r="AB85">
            <v>1752.6</v>
          </cell>
          <cell r="AC85">
            <v>1752.6</v>
          </cell>
          <cell r="AD85">
            <v>1758.01</v>
          </cell>
          <cell r="AE85">
            <v>1688.01</v>
          </cell>
          <cell r="AF85">
            <v>1651.01</v>
          </cell>
          <cell r="AG85">
            <v>1604.01</v>
          </cell>
          <cell r="AH85">
            <v>1604.01</v>
          </cell>
          <cell r="AM85">
            <v>1740.23</v>
          </cell>
          <cell r="AN85">
            <v>1660.5509999999999</v>
          </cell>
          <cell r="AO85">
            <v>1460.4798285714287</v>
          </cell>
          <cell r="AP85">
            <v>1266.1825085714286</v>
          </cell>
          <cell r="AQ85">
            <v>1042.6035085714286</v>
          </cell>
          <cell r="AR85">
            <v>819.02450857142878</v>
          </cell>
          <cell r="AS85">
            <v>571.44550857142883</v>
          </cell>
        </row>
        <row r="86">
          <cell r="H86">
            <v>497</v>
          </cell>
          <cell r="I86">
            <v>478.03</v>
          </cell>
          <cell r="N86">
            <v>485.39373999999998</v>
          </cell>
          <cell r="S86">
            <v>450.89</v>
          </cell>
          <cell r="T86">
            <v>432.67</v>
          </cell>
          <cell r="U86">
            <v>435.98</v>
          </cell>
          <cell r="V86">
            <v>448.45</v>
          </cell>
          <cell r="W86">
            <v>476.45</v>
          </cell>
          <cell r="X86">
            <v>533.61</v>
          </cell>
          <cell r="Y86">
            <v>512.66999999999996</v>
          </cell>
          <cell r="Z86">
            <v>494.67</v>
          </cell>
          <cell r="AA86">
            <v>473.73</v>
          </cell>
          <cell r="AB86">
            <v>470.17</v>
          </cell>
          <cell r="AC86">
            <v>470.17</v>
          </cell>
          <cell r="AD86">
            <v>517.61</v>
          </cell>
          <cell r="AE86">
            <v>542.61</v>
          </cell>
          <cell r="AF86">
            <v>529.61</v>
          </cell>
          <cell r="AG86">
            <v>533.61</v>
          </cell>
          <cell r="AH86">
            <v>533.61</v>
          </cell>
          <cell r="AM86">
            <v>580.85</v>
          </cell>
          <cell r="AN86">
            <v>715.76099999999997</v>
          </cell>
          <cell r="AO86">
            <v>659.75342857142857</v>
          </cell>
          <cell r="AP86">
            <v>596.17442857142862</v>
          </cell>
          <cell r="AQ86">
            <v>479.59542857142861</v>
          </cell>
          <cell r="AR86">
            <v>363.01642857142861</v>
          </cell>
          <cell r="AS86">
            <v>246.4374285714286</v>
          </cell>
        </row>
        <row r="87">
          <cell r="H87">
            <v>1719.4199999999998</v>
          </cell>
          <cell r="I87">
            <v>2062.933</v>
          </cell>
          <cell r="N87">
            <v>2069.94</v>
          </cell>
          <cell r="S87">
            <v>1613.27</v>
          </cell>
          <cell r="T87">
            <v>1565.7799999999997</v>
          </cell>
          <cell r="U87">
            <v>1500.7199999999998</v>
          </cell>
          <cell r="V87">
            <v>1467.9599999999998</v>
          </cell>
          <cell r="W87">
            <v>1369.6</v>
          </cell>
          <cell r="X87">
            <v>1262.03</v>
          </cell>
          <cell r="Y87">
            <v>1173.42</v>
          </cell>
          <cell r="Z87">
            <v>1164.8800000000001</v>
          </cell>
          <cell r="AA87">
            <v>1197.72</v>
          </cell>
          <cell r="AB87">
            <v>1225.1600000000001</v>
          </cell>
          <cell r="AC87">
            <v>1225.1600000000001</v>
          </cell>
          <cell r="AD87">
            <v>1149.57</v>
          </cell>
          <cell r="AE87">
            <v>1066.57</v>
          </cell>
          <cell r="AF87">
            <v>1044.57</v>
          </cell>
          <cell r="AG87">
            <v>1010.5699999999999</v>
          </cell>
          <cell r="AH87">
            <v>1010.5699999999999</v>
          </cell>
          <cell r="AM87">
            <v>1084.25</v>
          </cell>
          <cell r="AN87">
            <v>898.46800000000007</v>
          </cell>
          <cell r="AO87">
            <v>773.26040000000012</v>
          </cell>
          <cell r="AP87">
            <v>655.54208000000017</v>
          </cell>
          <cell r="AQ87">
            <v>558.54208000000017</v>
          </cell>
          <cell r="AR87">
            <v>454.54208000000017</v>
          </cell>
          <cell r="AS87">
            <v>326.54208000000017</v>
          </cell>
        </row>
        <row r="88">
          <cell r="H88">
            <v>428.3</v>
          </cell>
          <cell r="I88">
            <v>230.62</v>
          </cell>
          <cell r="N88">
            <v>200.37199999999999</v>
          </cell>
          <cell r="S88">
            <v>75.349999999999994</v>
          </cell>
          <cell r="T88">
            <v>74.349999999999994</v>
          </cell>
          <cell r="U88">
            <v>59.349999999999994</v>
          </cell>
          <cell r="V88">
            <v>52.83</v>
          </cell>
          <cell r="W88">
            <v>35.83</v>
          </cell>
          <cell r="X88">
            <v>38.380000000000003</v>
          </cell>
          <cell r="Y88">
            <v>37.86</v>
          </cell>
          <cell r="Z88">
            <v>23.39</v>
          </cell>
          <cell r="AA88">
            <v>22.87</v>
          </cell>
          <cell r="AB88">
            <v>8.4</v>
          </cell>
          <cell r="AC88">
            <v>8.4</v>
          </cell>
          <cell r="AD88">
            <v>34.380000000000003</v>
          </cell>
          <cell r="AE88">
            <v>22.380000000000003</v>
          </cell>
          <cell r="AF88">
            <v>21.380000000000003</v>
          </cell>
          <cell r="AG88">
            <v>7.3800000000000026</v>
          </cell>
          <cell r="AH88">
            <v>7.3800000000000026</v>
          </cell>
          <cell r="AM88">
            <v>18.940000000000001</v>
          </cell>
          <cell r="AN88">
            <v>3.8700000000000028</v>
          </cell>
          <cell r="AO88">
            <v>-0.12999999999999723</v>
          </cell>
          <cell r="AP88">
            <v>-0.12999999999999723</v>
          </cell>
          <cell r="AQ88">
            <v>-0.12999999999999723</v>
          </cell>
          <cell r="AR88">
            <v>-0.12999999999999723</v>
          </cell>
          <cell r="AS88">
            <v>-0.12999999999999723</v>
          </cell>
        </row>
        <row r="89">
          <cell r="H89">
            <v>132.1</v>
          </cell>
          <cell r="I89">
            <v>104.581</v>
          </cell>
          <cell r="N89">
            <v>86.706999999999994</v>
          </cell>
          <cell r="S89">
            <v>63.44</v>
          </cell>
          <cell r="T89">
            <v>63</v>
          </cell>
          <cell r="U89">
            <v>62.709999999999994</v>
          </cell>
          <cell r="V89">
            <v>62.709999999999994</v>
          </cell>
          <cell r="W89">
            <v>59.709999999999994</v>
          </cell>
          <cell r="X89">
            <v>56.45</v>
          </cell>
          <cell r="Y89">
            <v>55.38</v>
          </cell>
          <cell r="Z89">
            <v>52.29</v>
          </cell>
          <cell r="AA89">
            <v>51.54</v>
          </cell>
          <cell r="AB89">
            <v>48.87</v>
          </cell>
          <cell r="AC89">
            <v>48.87</v>
          </cell>
          <cell r="AD89">
            <v>56.45</v>
          </cell>
          <cell r="AE89">
            <v>56.45</v>
          </cell>
          <cell r="AF89">
            <v>55.45</v>
          </cell>
          <cell r="AG89">
            <v>52.45</v>
          </cell>
          <cell r="AH89">
            <v>52.45</v>
          </cell>
          <cell r="AM89">
            <v>56.190000000000005</v>
          </cell>
          <cell r="AN89">
            <v>42.452000000000005</v>
          </cell>
          <cell r="AO89">
            <v>27.596000000000007</v>
          </cell>
          <cell r="AP89">
            <v>14.596000000000007</v>
          </cell>
          <cell r="AQ89">
            <v>4.5960000000000072</v>
          </cell>
          <cell r="AR89">
            <v>1.5960000000000072</v>
          </cell>
          <cell r="AS89">
            <v>-1.4039999999999928</v>
          </cell>
        </row>
        <row r="90">
          <cell r="H90">
            <v>0</v>
          </cell>
          <cell r="I90">
            <v>0</v>
          </cell>
          <cell r="N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  <cell r="Z90">
            <v>0</v>
          </cell>
          <cell r="AA90">
            <v>0</v>
          </cell>
          <cell r="AB90">
            <v>0</v>
          </cell>
          <cell r="AC90">
            <v>0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M90">
            <v>0</v>
          </cell>
          <cell r="AN90">
            <v>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</row>
        <row r="91">
          <cell r="H91">
            <v>0</v>
          </cell>
          <cell r="I91">
            <v>0</v>
          </cell>
          <cell r="N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  <cell r="Z91">
            <v>0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</row>
        <row r="93">
          <cell r="H93">
            <v>196.74</v>
          </cell>
          <cell r="I93">
            <v>261.39100000000002</v>
          </cell>
          <cell r="N93">
            <v>355.29174000000006</v>
          </cell>
          <cell r="S93">
            <v>28.93</v>
          </cell>
          <cell r="T93">
            <v>34.489999999999995</v>
          </cell>
          <cell r="U93">
            <v>61.55</v>
          </cell>
          <cell r="V93">
            <v>61.550000000000004</v>
          </cell>
          <cell r="W93">
            <v>61.46</v>
          </cell>
          <cell r="X93">
            <v>61.46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62.070000000000007</v>
          </cell>
          <cell r="AJ93">
            <v>26.240000000000002</v>
          </cell>
          <cell r="AK93">
            <v>29.200000000000003</v>
          </cell>
          <cell r="AL93">
            <v>29.200000000000003</v>
          </cell>
          <cell r="AM93">
            <v>29.200000000000003</v>
          </cell>
          <cell r="AN93">
            <v>5.6500000000000057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</row>
        <row r="94">
          <cell r="H94">
            <v>151.62</v>
          </cell>
          <cell r="I94">
            <v>190.87700000000001</v>
          </cell>
          <cell r="N94">
            <v>279.79900000000004</v>
          </cell>
          <cell r="S94">
            <v>16.93</v>
          </cell>
          <cell r="T94">
            <v>24.22</v>
          </cell>
          <cell r="U94">
            <v>53.58</v>
          </cell>
          <cell r="V94">
            <v>53.580000000000005</v>
          </cell>
          <cell r="W94">
            <v>53.49</v>
          </cell>
          <cell r="X94">
            <v>53.49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52.120000000000005</v>
          </cell>
          <cell r="AJ94">
            <v>23.800000000000004</v>
          </cell>
          <cell r="AK94">
            <v>26.760000000000005</v>
          </cell>
          <cell r="AL94">
            <v>26.760000000000005</v>
          </cell>
          <cell r="AM94">
            <v>26.760000000000005</v>
          </cell>
          <cell r="AN94">
            <v>5.6500000000000057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</row>
        <row r="95">
          <cell r="H95">
            <v>0</v>
          </cell>
          <cell r="I95">
            <v>0</v>
          </cell>
          <cell r="N95">
            <v>1.0309999999999999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</row>
        <row r="96">
          <cell r="H96">
            <v>76.22</v>
          </cell>
          <cell r="I96">
            <v>174.49799999999999</v>
          </cell>
          <cell r="N96">
            <v>275.41000000000003</v>
          </cell>
          <cell r="S96">
            <v>16.93</v>
          </cell>
          <cell r="T96">
            <v>24.22</v>
          </cell>
          <cell r="U96">
            <v>53.58</v>
          </cell>
          <cell r="V96">
            <v>53.580000000000005</v>
          </cell>
          <cell r="W96">
            <v>53.49</v>
          </cell>
          <cell r="X96">
            <v>53.49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52.120000000000005</v>
          </cell>
          <cell r="AJ96">
            <v>23.800000000000004</v>
          </cell>
          <cell r="AK96">
            <v>26.760000000000005</v>
          </cell>
          <cell r="AL96">
            <v>26.760000000000005</v>
          </cell>
          <cell r="AM96">
            <v>26.760000000000005</v>
          </cell>
          <cell r="AN96">
            <v>5.6500000000000057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</row>
        <row r="97">
          <cell r="H97">
            <v>0</v>
          </cell>
          <cell r="I97">
            <v>11.52</v>
          </cell>
          <cell r="N97">
            <v>2.5110000000000001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</row>
        <row r="98">
          <cell r="H98">
            <v>75.400000000000006</v>
          </cell>
          <cell r="I98">
            <v>4.859</v>
          </cell>
          <cell r="N98">
            <v>0.84699999999999998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</row>
        <row r="99">
          <cell r="H99">
            <v>0</v>
          </cell>
          <cell r="I99">
            <v>0</v>
          </cell>
          <cell r="N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</row>
        <row r="100">
          <cell r="H100">
            <v>0</v>
          </cell>
          <cell r="I100">
            <v>0</v>
          </cell>
          <cell r="N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</row>
        <row r="101">
          <cell r="H101">
            <v>45.12</v>
          </cell>
          <cell r="I101">
            <v>70.51400000000001</v>
          </cell>
          <cell r="N101">
            <v>75.492740000000012</v>
          </cell>
          <cell r="S101">
            <v>12</v>
          </cell>
          <cell r="T101">
            <v>10.27</v>
          </cell>
          <cell r="U101">
            <v>7.97</v>
          </cell>
          <cell r="V101">
            <v>7.9700000000000006</v>
          </cell>
          <cell r="W101">
            <v>7.97</v>
          </cell>
          <cell r="X101">
            <v>7.97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9.9499999999999993</v>
          </cell>
          <cell r="AJ101">
            <v>2.4399999999999995</v>
          </cell>
          <cell r="AK101">
            <v>2.4399999999999995</v>
          </cell>
          <cell r="AL101">
            <v>2.4399999999999995</v>
          </cell>
          <cell r="AM101">
            <v>2.4399999999999995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</row>
        <row r="102">
          <cell r="H102">
            <v>0</v>
          </cell>
          <cell r="I102">
            <v>0.4</v>
          </cell>
          <cell r="N102">
            <v>0.13374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</row>
        <row r="103">
          <cell r="H103">
            <v>40.119999999999997</v>
          </cell>
          <cell r="I103">
            <v>68.253</v>
          </cell>
          <cell r="N103">
            <v>75.290000000000006</v>
          </cell>
          <cell r="S103">
            <v>12</v>
          </cell>
          <cell r="T103">
            <v>10.27</v>
          </cell>
          <cell r="U103">
            <v>7.97</v>
          </cell>
          <cell r="V103">
            <v>7.9700000000000006</v>
          </cell>
          <cell r="W103">
            <v>7.97</v>
          </cell>
          <cell r="X103">
            <v>7.97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9.9499999999999993</v>
          </cell>
          <cell r="AJ103">
            <v>2.4399999999999995</v>
          </cell>
          <cell r="AK103">
            <v>2.4399999999999995</v>
          </cell>
          <cell r="AL103">
            <v>2.4399999999999995</v>
          </cell>
          <cell r="AM103">
            <v>2.4399999999999995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</row>
        <row r="104">
          <cell r="H104">
            <v>0</v>
          </cell>
          <cell r="I104">
            <v>0.76</v>
          </cell>
          <cell r="N104">
            <v>2.1999999999999999E-2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  <cell r="Z104">
            <v>0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</row>
        <row r="105">
          <cell r="H105">
            <v>5</v>
          </cell>
          <cell r="I105">
            <v>1.101</v>
          </cell>
          <cell r="N105">
            <v>4.7E-2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</row>
        <row r="106">
          <cell r="H106">
            <v>0</v>
          </cell>
          <cell r="I106">
            <v>0</v>
          </cell>
          <cell r="N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</row>
        <row r="107">
          <cell r="H107">
            <v>0</v>
          </cell>
          <cell r="I107">
            <v>0</v>
          </cell>
          <cell r="N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</row>
        <row r="109">
          <cell r="H109">
            <v>0</v>
          </cell>
          <cell r="I109">
            <v>0</v>
          </cell>
          <cell r="N109">
            <v>231.06199999999998</v>
          </cell>
          <cell r="S109">
            <v>172.04000000000002</v>
          </cell>
          <cell r="T109">
            <v>40.230000000000004</v>
          </cell>
          <cell r="U109">
            <v>42.24</v>
          </cell>
          <cell r="V109">
            <v>45.370000000000005</v>
          </cell>
          <cell r="W109">
            <v>17</v>
          </cell>
          <cell r="X109">
            <v>144.84000000000003</v>
          </cell>
          <cell r="Y109">
            <v>27.58</v>
          </cell>
          <cell r="Z109">
            <v>38.119999999999997</v>
          </cell>
          <cell r="AA109">
            <v>9.85</v>
          </cell>
          <cell r="AB109">
            <v>38.520000000000003</v>
          </cell>
          <cell r="AC109">
            <v>114.07</v>
          </cell>
          <cell r="AD109">
            <v>22</v>
          </cell>
          <cell r="AE109">
            <v>51</v>
          </cell>
          <cell r="AF109">
            <v>10</v>
          </cell>
          <cell r="AG109">
            <v>38</v>
          </cell>
          <cell r="AH109">
            <v>121</v>
          </cell>
          <cell r="AI109">
            <v>0</v>
          </cell>
          <cell r="AJ109">
            <v>25</v>
          </cell>
          <cell r="AK109">
            <v>6</v>
          </cell>
          <cell r="AL109">
            <v>1</v>
          </cell>
          <cell r="AM109">
            <v>32</v>
          </cell>
          <cell r="AN109">
            <v>131.439435</v>
          </cell>
          <cell r="AO109">
            <v>121.15264034285717</v>
          </cell>
          <cell r="AP109">
            <v>106.02110452571431</v>
          </cell>
          <cell r="AQ109">
            <v>89.8389883657143</v>
          </cell>
          <cell r="AR109">
            <v>72.413168365714299</v>
          </cell>
          <cell r="AS109">
            <v>54.057848365714307</v>
          </cell>
        </row>
        <row r="110">
          <cell r="N110">
            <v>48.702999999999996</v>
          </cell>
          <cell r="S110">
            <v>36.369999999999997</v>
          </cell>
          <cell r="T110">
            <v>14</v>
          </cell>
          <cell r="U110">
            <v>1</v>
          </cell>
          <cell r="V110">
            <v>14</v>
          </cell>
          <cell r="W110">
            <v>0</v>
          </cell>
          <cell r="X110">
            <v>29</v>
          </cell>
          <cell r="Y110">
            <v>13.47</v>
          </cell>
          <cell r="Z110">
            <v>2.5</v>
          </cell>
          <cell r="AA110">
            <v>9.69</v>
          </cell>
          <cell r="AB110">
            <v>2.35</v>
          </cell>
          <cell r="AC110">
            <v>28.01</v>
          </cell>
          <cell r="AD110">
            <v>1</v>
          </cell>
          <cell r="AE110">
            <v>2</v>
          </cell>
          <cell r="AF110">
            <v>10</v>
          </cell>
          <cell r="AG110">
            <v>2</v>
          </cell>
          <cell r="AH110">
            <v>15</v>
          </cell>
          <cell r="AI110">
            <v>0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51.864439999999995</v>
          </cell>
          <cell r="AO110">
            <v>55.02057714285715</v>
          </cell>
          <cell r="AP110">
            <v>50.237114285714291</v>
          </cell>
          <cell r="AQ110">
            <v>43.030794285714293</v>
          </cell>
          <cell r="AR110">
            <v>33.704474285714284</v>
          </cell>
          <cell r="AS110">
            <v>24.378154285714292</v>
          </cell>
        </row>
        <row r="111">
          <cell r="N111">
            <v>161.923</v>
          </cell>
          <cell r="S111">
            <v>123.87</v>
          </cell>
          <cell r="T111">
            <v>24</v>
          </cell>
          <cell r="U111">
            <v>36</v>
          </cell>
          <cell r="V111">
            <v>12.21</v>
          </cell>
          <cell r="W111">
            <v>16</v>
          </cell>
          <cell r="X111">
            <v>88.210000000000008</v>
          </cell>
          <cell r="Y111">
            <v>13.89</v>
          </cell>
          <cell r="Z111">
            <v>30.34</v>
          </cell>
          <cell r="AA111">
            <v>0</v>
          </cell>
          <cell r="AB111">
            <v>31.39</v>
          </cell>
          <cell r="AC111">
            <v>75.62</v>
          </cell>
          <cell r="AD111">
            <v>20</v>
          </cell>
          <cell r="AE111">
            <v>46</v>
          </cell>
          <cell r="AF111">
            <v>0</v>
          </cell>
          <cell r="AG111">
            <v>31</v>
          </cell>
          <cell r="AH111">
            <v>97</v>
          </cell>
          <cell r="AI111">
            <v>0</v>
          </cell>
          <cell r="AJ111">
            <v>0</v>
          </cell>
          <cell r="AK111">
            <v>0</v>
          </cell>
          <cell r="AL111">
            <v>0</v>
          </cell>
          <cell r="AM111">
            <v>0</v>
          </cell>
          <cell r="AN111">
            <v>75.343283999999997</v>
          </cell>
          <cell r="AO111">
            <v>63.525679200000006</v>
          </cell>
          <cell r="AP111">
            <v>54.294494240000013</v>
          </cell>
          <cell r="AQ111">
            <v>46.135198080000009</v>
          </cell>
          <cell r="AR111">
            <v>38.497198080000011</v>
          </cell>
          <cell r="AS111">
            <v>29.681198080000012</v>
          </cell>
        </row>
        <row r="112">
          <cell r="N112">
            <v>12.61</v>
          </cell>
          <cell r="S112">
            <v>8.27</v>
          </cell>
          <cell r="T112">
            <v>0.21</v>
          </cell>
          <cell r="U112">
            <v>1</v>
          </cell>
          <cell r="V112">
            <v>0.16</v>
          </cell>
          <cell r="W112">
            <v>1</v>
          </cell>
          <cell r="X112">
            <v>2.37</v>
          </cell>
          <cell r="Y112">
            <v>0.16</v>
          </cell>
          <cell r="Z112">
            <v>2.62</v>
          </cell>
          <cell r="AA112">
            <v>0.13</v>
          </cell>
          <cell r="AB112">
            <v>2.15</v>
          </cell>
          <cell r="AC112">
            <v>5.0599999999999996</v>
          </cell>
          <cell r="AD112">
            <v>1</v>
          </cell>
          <cell r="AE112">
            <v>2</v>
          </cell>
          <cell r="AF112">
            <v>0</v>
          </cell>
          <cell r="AG112">
            <v>2</v>
          </cell>
          <cell r="AH112">
            <v>5</v>
          </cell>
          <cell r="AI112">
            <v>0</v>
          </cell>
          <cell r="AJ112">
            <v>0</v>
          </cell>
          <cell r="AK112">
            <v>0</v>
          </cell>
          <cell r="AL112">
            <v>0</v>
          </cell>
          <cell r="AM112">
            <v>0</v>
          </cell>
          <cell r="AN112">
            <v>0.72992000000000012</v>
          </cell>
          <cell r="AO112">
            <v>0.11968000000000018</v>
          </cell>
          <cell r="AP112">
            <v>-8.3199999999998223E-3</v>
          </cell>
          <cell r="AQ112">
            <v>-8.3199999999998223E-3</v>
          </cell>
          <cell r="AR112">
            <v>-8.3199999999998223E-3</v>
          </cell>
          <cell r="AS112">
            <v>-8.3199999999998223E-3</v>
          </cell>
        </row>
        <row r="113">
          <cell r="N113">
            <v>7.8259999999999996</v>
          </cell>
          <cell r="S113">
            <v>3.5300000000000002</v>
          </cell>
          <cell r="T113">
            <v>0.02</v>
          </cell>
          <cell r="U113">
            <v>1.24</v>
          </cell>
          <cell r="V113">
            <v>0</v>
          </cell>
          <cell r="W113">
            <v>0</v>
          </cell>
          <cell r="X113">
            <v>1.26</v>
          </cell>
          <cell r="Y113">
            <v>0.06</v>
          </cell>
          <cell r="Z113">
            <v>2.66</v>
          </cell>
          <cell r="AA113">
            <v>0.03</v>
          </cell>
          <cell r="AB113">
            <v>2.63</v>
          </cell>
          <cell r="AC113">
            <v>5.38</v>
          </cell>
          <cell r="AD113">
            <v>0</v>
          </cell>
          <cell r="AE113">
            <v>1</v>
          </cell>
          <cell r="AF113">
            <v>0</v>
          </cell>
          <cell r="AG113">
            <v>3</v>
          </cell>
          <cell r="AH113">
            <v>4</v>
          </cell>
          <cell r="AI113">
            <v>0</v>
          </cell>
          <cell r="AJ113">
            <v>0</v>
          </cell>
          <cell r="AK113">
            <v>0</v>
          </cell>
          <cell r="AL113">
            <v>0</v>
          </cell>
          <cell r="AM113">
            <v>0</v>
          </cell>
          <cell r="AN113">
            <v>3.5017909999999999</v>
          </cell>
          <cell r="AO113">
            <v>2.4867040000000005</v>
          </cell>
          <cell r="AP113">
            <v>1.4978160000000005</v>
          </cell>
          <cell r="AQ113">
            <v>0.68131600000000048</v>
          </cell>
          <cell r="AR113">
            <v>0.21981600000000048</v>
          </cell>
          <cell r="AS113">
            <v>6.81600000000051E-3</v>
          </cell>
        </row>
        <row r="114">
          <cell r="N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0</v>
          </cell>
          <cell r="AD114">
            <v>0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  <cell r="AI114">
            <v>0</v>
          </cell>
          <cell r="AJ114">
            <v>0</v>
          </cell>
          <cell r="AK114">
            <v>0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0</v>
          </cell>
          <cell r="AR114">
            <v>0</v>
          </cell>
          <cell r="AS114">
            <v>0</v>
          </cell>
        </row>
        <row r="115">
          <cell r="N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  <cell r="Z115">
            <v>0</v>
          </cell>
          <cell r="AA115">
            <v>0</v>
          </cell>
          <cell r="AB115">
            <v>0</v>
          </cell>
          <cell r="AC115">
            <v>0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>
            <v>0</v>
          </cell>
          <cell r="AJ115">
            <v>0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0</v>
          </cell>
          <cell r="AR115">
            <v>0</v>
          </cell>
          <cell r="AS115">
            <v>0</v>
          </cell>
        </row>
        <row r="116"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  <cell r="AD116">
            <v>0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>
            <v>0</v>
          </cell>
          <cell r="AJ116">
            <v>0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0</v>
          </cell>
          <cell r="AR116">
            <v>0</v>
          </cell>
          <cell r="AS116">
            <v>0</v>
          </cell>
        </row>
        <row r="117">
          <cell r="T117">
            <v>2</v>
          </cell>
          <cell r="U117">
            <v>3</v>
          </cell>
          <cell r="V117">
            <v>19</v>
          </cell>
          <cell r="W117">
            <v>0</v>
          </cell>
          <cell r="X117">
            <v>24</v>
          </cell>
          <cell r="Y117">
            <v>0</v>
          </cell>
          <cell r="Z117">
            <v>0</v>
          </cell>
          <cell r="AA117">
            <v>0</v>
          </cell>
          <cell r="AB117">
            <v>0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>
            <v>0</v>
          </cell>
          <cell r="AJ117">
            <v>25</v>
          </cell>
          <cell r="AK117">
            <v>6</v>
          </cell>
          <cell r="AL117">
            <v>1</v>
          </cell>
          <cell r="AM117">
            <v>32</v>
          </cell>
          <cell r="AN117">
            <v>0</v>
          </cell>
          <cell r="AO117">
            <v>0</v>
          </cell>
          <cell r="AP117">
            <v>0</v>
          </cell>
          <cell r="AQ117">
            <v>0</v>
          </cell>
          <cell r="AR117">
            <v>0</v>
          </cell>
          <cell r="AS117">
            <v>0</v>
          </cell>
        </row>
        <row r="119">
          <cell r="I119">
            <v>438.9658</v>
          </cell>
          <cell r="N119">
            <v>480.88300000000004</v>
          </cell>
          <cell r="S119">
            <v>424</v>
          </cell>
          <cell r="T119">
            <v>84.35</v>
          </cell>
          <cell r="U119">
            <v>114.07000000000001</v>
          </cell>
          <cell r="V119">
            <v>64.930000000000007</v>
          </cell>
          <cell r="W119">
            <v>120.27</v>
          </cell>
          <cell r="X119">
            <v>383.61999999999995</v>
          </cell>
          <cell r="Y119">
            <v>94.68</v>
          </cell>
          <cell r="Z119">
            <v>99.1</v>
          </cell>
          <cell r="AA119">
            <v>44.37</v>
          </cell>
          <cell r="AB119">
            <v>54.26</v>
          </cell>
          <cell r="AC119">
            <v>292.41000000000003</v>
          </cell>
          <cell r="AD119">
            <v>79</v>
          </cell>
          <cell r="AE119">
            <v>102</v>
          </cell>
          <cell r="AF119">
            <v>45</v>
          </cell>
          <cell r="AG119">
            <v>55</v>
          </cell>
          <cell r="AH119">
            <v>281</v>
          </cell>
          <cell r="AI119">
            <v>79.650000000000006</v>
          </cell>
          <cell r="AJ119">
            <v>100.85</v>
          </cell>
          <cell r="AK119">
            <v>68.319999999999993</v>
          </cell>
          <cell r="AL119">
            <v>0</v>
          </cell>
          <cell r="AM119">
            <v>248.82</v>
          </cell>
          <cell r="AN119">
            <v>259.67899999999997</v>
          </cell>
          <cell r="AO119">
            <v>200.07117142857143</v>
          </cell>
          <cell r="AP119">
            <v>194.29732000000001</v>
          </cell>
          <cell r="AQ119">
            <v>223.57900000000001</v>
          </cell>
          <cell r="AR119">
            <v>223.57900000000001</v>
          </cell>
          <cell r="AS119">
            <v>247.57900000000001</v>
          </cell>
        </row>
        <row r="120">
          <cell r="I120">
            <v>53.753200000000007</v>
          </cell>
          <cell r="N120">
            <v>68.206000000000017</v>
          </cell>
          <cell r="S120">
            <v>52</v>
          </cell>
          <cell r="T120">
            <v>24.27</v>
          </cell>
          <cell r="U120">
            <v>0</v>
          </cell>
          <cell r="V120">
            <v>24.6</v>
          </cell>
          <cell r="W120">
            <v>2</v>
          </cell>
          <cell r="X120">
            <v>50.870000000000005</v>
          </cell>
          <cell r="Y120">
            <v>20.94</v>
          </cell>
          <cell r="Z120">
            <v>18</v>
          </cell>
          <cell r="AA120">
            <v>20.94</v>
          </cell>
          <cell r="AB120">
            <v>3.56</v>
          </cell>
          <cell r="AC120">
            <v>63.44</v>
          </cell>
          <cell r="AD120">
            <v>24</v>
          </cell>
          <cell r="AE120">
            <v>4</v>
          </cell>
          <cell r="AF120">
            <v>21</v>
          </cell>
          <cell r="AG120">
            <v>4</v>
          </cell>
          <cell r="AH120">
            <v>53</v>
          </cell>
          <cell r="AI120">
            <v>24.29</v>
          </cell>
          <cell r="AJ120">
            <v>3</v>
          </cell>
          <cell r="AK120">
            <v>20.97</v>
          </cell>
          <cell r="AL120">
            <v>0</v>
          </cell>
          <cell r="AM120">
            <v>48.26</v>
          </cell>
          <cell r="AN120">
            <v>45.088999999999999</v>
          </cell>
          <cell r="AO120">
            <v>56.007571428571424</v>
          </cell>
          <cell r="AP120">
            <v>63.578999999999994</v>
          </cell>
          <cell r="AQ120">
            <v>116.57899999999999</v>
          </cell>
          <cell r="AR120">
            <v>116.57899999999999</v>
          </cell>
          <cell r="AS120">
            <v>116.57899999999999</v>
          </cell>
        </row>
        <row r="121">
          <cell r="I121">
            <v>299.42920000000004</v>
          </cell>
          <cell r="N121">
            <v>335.27199999999999</v>
          </cell>
          <cell r="S121">
            <v>312</v>
          </cell>
          <cell r="T121">
            <v>58.64</v>
          </cell>
          <cell r="U121">
            <v>96.12</v>
          </cell>
          <cell r="V121">
            <v>33.81</v>
          </cell>
          <cell r="W121">
            <v>98.27</v>
          </cell>
          <cell r="X121">
            <v>286.83999999999997</v>
          </cell>
          <cell r="Y121">
            <v>72.150000000000006</v>
          </cell>
          <cell r="Z121">
            <v>63.54</v>
          </cell>
          <cell r="AA121">
            <v>22.16</v>
          </cell>
          <cell r="AB121">
            <v>33.56</v>
          </cell>
          <cell r="AC121">
            <v>191.41</v>
          </cell>
          <cell r="AD121">
            <v>51</v>
          </cell>
          <cell r="AE121">
            <v>83</v>
          </cell>
          <cell r="AF121">
            <v>22</v>
          </cell>
          <cell r="AG121">
            <v>34</v>
          </cell>
          <cell r="AH121">
            <v>190</v>
          </cell>
          <cell r="AI121">
            <v>50.92</v>
          </cell>
          <cell r="AJ121">
            <v>83</v>
          </cell>
          <cell r="AK121">
            <v>44.35</v>
          </cell>
          <cell r="AL121">
            <v>0</v>
          </cell>
          <cell r="AM121">
            <v>178.27</v>
          </cell>
          <cell r="AN121">
            <v>185.78199999999998</v>
          </cell>
          <cell r="AO121">
            <v>125.20760000000001</v>
          </cell>
          <cell r="AP121">
            <v>117.71832000000001</v>
          </cell>
          <cell r="AQ121">
            <v>97</v>
          </cell>
          <cell r="AR121">
            <v>104</v>
          </cell>
          <cell r="AS121">
            <v>128</v>
          </cell>
        </row>
        <row r="122">
          <cell r="I122">
            <v>61.383400000000002</v>
          </cell>
          <cell r="N122">
            <v>49.953000000000003</v>
          </cell>
          <cell r="S122">
            <v>37</v>
          </cell>
          <cell r="T122">
            <v>1</v>
          </cell>
          <cell r="U122">
            <v>15</v>
          </cell>
          <cell r="V122">
            <v>6.52</v>
          </cell>
          <cell r="W122">
            <v>17</v>
          </cell>
          <cell r="X122">
            <v>39.519999999999996</v>
          </cell>
          <cell r="Y122">
            <v>0.52</v>
          </cell>
          <cell r="Z122">
            <v>14.47</v>
          </cell>
          <cell r="AA122">
            <v>0.52</v>
          </cell>
          <cell r="AB122">
            <v>14.47</v>
          </cell>
          <cell r="AC122">
            <v>29.98</v>
          </cell>
          <cell r="AD122">
            <v>4</v>
          </cell>
          <cell r="AE122">
            <v>12</v>
          </cell>
          <cell r="AF122">
            <v>1</v>
          </cell>
          <cell r="AG122">
            <v>14</v>
          </cell>
          <cell r="AH122">
            <v>31</v>
          </cell>
          <cell r="AI122">
            <v>4.4400000000000004</v>
          </cell>
          <cell r="AJ122">
            <v>12</v>
          </cell>
          <cell r="AK122">
            <v>3</v>
          </cell>
          <cell r="AL122">
            <v>0</v>
          </cell>
          <cell r="AM122">
            <v>19.440000000000001</v>
          </cell>
          <cell r="AN122">
            <v>15.069999999999999</v>
          </cell>
          <cell r="AO122">
            <v>4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</row>
        <row r="123">
          <cell r="I123">
            <v>24.399999999999977</v>
          </cell>
          <cell r="N123">
            <v>27.451999999999998</v>
          </cell>
          <cell r="S123">
            <v>23</v>
          </cell>
          <cell r="T123">
            <v>0.44</v>
          </cell>
          <cell r="U123">
            <v>2.95</v>
          </cell>
          <cell r="V123">
            <v>0</v>
          </cell>
          <cell r="W123">
            <v>3</v>
          </cell>
          <cell r="X123">
            <v>6.3900000000000006</v>
          </cell>
          <cell r="Y123">
            <v>1.07</v>
          </cell>
          <cell r="Z123">
            <v>3.09</v>
          </cell>
          <cell r="AA123">
            <v>0.75</v>
          </cell>
          <cell r="AB123">
            <v>2.67</v>
          </cell>
          <cell r="AC123">
            <v>7.58</v>
          </cell>
          <cell r="AD123">
            <v>0</v>
          </cell>
          <cell r="AE123">
            <v>3</v>
          </cell>
          <cell r="AF123">
            <v>1</v>
          </cell>
          <cell r="AG123">
            <v>3</v>
          </cell>
          <cell r="AH123">
            <v>7</v>
          </cell>
          <cell r="AI123">
            <v>0</v>
          </cell>
          <cell r="AJ123">
            <v>2.85</v>
          </cell>
          <cell r="AK123">
            <v>0</v>
          </cell>
          <cell r="AL123">
            <v>0</v>
          </cell>
          <cell r="AM123">
            <v>2.85</v>
          </cell>
          <cell r="AN123">
            <v>13.738</v>
          </cell>
          <cell r="AO123">
            <v>14.855999999999998</v>
          </cell>
          <cell r="AP123">
            <v>13</v>
          </cell>
          <cell r="AQ123">
            <v>10</v>
          </cell>
          <cell r="AR123">
            <v>3</v>
          </cell>
          <cell r="AS123">
            <v>3</v>
          </cell>
        </row>
        <row r="124">
          <cell r="I124">
            <v>0</v>
          </cell>
          <cell r="N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</row>
        <row r="125">
          <cell r="I125">
            <v>0</v>
          </cell>
          <cell r="N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</row>
        <row r="127">
          <cell r="I127">
            <v>148.72499999999999</v>
          </cell>
          <cell r="N127">
            <v>178.09999999999997</v>
          </cell>
          <cell r="S127">
            <v>125.06999999999998</v>
          </cell>
          <cell r="T127">
            <v>11.64</v>
          </cell>
          <cell r="U127">
            <v>9.9700000000000006</v>
          </cell>
          <cell r="V127">
            <v>38.119999999999997</v>
          </cell>
          <cell r="W127">
            <v>30</v>
          </cell>
          <cell r="X127">
            <v>89.73</v>
          </cell>
          <cell r="Y127">
            <v>45</v>
          </cell>
          <cell r="Z127">
            <v>55</v>
          </cell>
          <cell r="AA127">
            <v>55</v>
          </cell>
          <cell r="AB127">
            <v>61</v>
          </cell>
          <cell r="AC127">
            <v>216</v>
          </cell>
          <cell r="AD127">
            <v>8</v>
          </cell>
          <cell r="AE127">
            <v>32</v>
          </cell>
          <cell r="AF127">
            <v>8</v>
          </cell>
          <cell r="AG127">
            <v>8</v>
          </cell>
          <cell r="AH127">
            <v>56</v>
          </cell>
          <cell r="AI127">
            <v>7.64</v>
          </cell>
          <cell r="AJ127">
            <v>32.659999999999997</v>
          </cell>
          <cell r="AK127">
            <v>58.14</v>
          </cell>
          <cell r="AL127">
            <v>0.14000000000000001</v>
          </cell>
          <cell r="AM127">
            <v>98.58</v>
          </cell>
          <cell r="AN127">
            <v>180</v>
          </cell>
          <cell r="AO127">
            <v>0</v>
          </cell>
          <cell r="AP127">
            <v>0</v>
          </cell>
          <cell r="AQ127">
            <v>0</v>
          </cell>
          <cell r="AR127">
            <v>0</v>
          </cell>
          <cell r="AS127">
            <v>0</v>
          </cell>
        </row>
        <row r="128">
          <cell r="I128">
            <v>14.730999999999995</v>
          </cell>
          <cell r="N128">
            <v>5.21</v>
          </cell>
          <cell r="S128">
            <v>59.699999999999996</v>
          </cell>
          <cell r="T128">
            <v>6.05</v>
          </cell>
          <cell r="U128">
            <v>3.31</v>
          </cell>
          <cell r="V128">
            <v>37.07</v>
          </cell>
          <cell r="W128">
            <v>30</v>
          </cell>
          <cell r="X128">
            <v>76.430000000000007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8</v>
          </cell>
          <cell r="AE128">
            <v>29</v>
          </cell>
          <cell r="AF128">
            <v>8</v>
          </cell>
          <cell r="AG128">
            <v>8</v>
          </cell>
          <cell r="AH128">
            <v>53</v>
          </cell>
          <cell r="AI128">
            <v>7.5</v>
          </cell>
          <cell r="AJ128">
            <v>30</v>
          </cell>
          <cell r="AK128">
            <v>58</v>
          </cell>
          <cell r="AL128">
            <v>0</v>
          </cell>
          <cell r="AM128">
            <v>95.5</v>
          </cell>
          <cell r="AN128">
            <v>180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</row>
        <row r="129">
          <cell r="I129">
            <v>79.481000000000009</v>
          </cell>
          <cell r="N129">
            <v>153.90999999999997</v>
          </cell>
          <cell r="S129">
            <v>48.809999999999995</v>
          </cell>
          <cell r="T129">
            <v>5.59</v>
          </cell>
          <cell r="U129">
            <v>4</v>
          </cell>
          <cell r="V129">
            <v>1.05</v>
          </cell>
          <cell r="W129">
            <v>0</v>
          </cell>
          <cell r="X129">
            <v>10.64</v>
          </cell>
          <cell r="Y129">
            <v>45</v>
          </cell>
          <cell r="Z129">
            <v>55</v>
          </cell>
          <cell r="AA129">
            <v>55</v>
          </cell>
          <cell r="AB129">
            <v>61</v>
          </cell>
          <cell r="AC129">
            <v>216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0.14000000000000001</v>
          </cell>
          <cell r="AJ129">
            <v>7.0000000000000007E-2</v>
          </cell>
          <cell r="AK129">
            <v>0.14000000000000001</v>
          </cell>
          <cell r="AL129">
            <v>0.14000000000000001</v>
          </cell>
          <cell r="AM129">
            <v>0.49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</row>
        <row r="130">
          <cell r="I130">
            <v>47.835000000000001</v>
          </cell>
          <cell r="N130">
            <v>1.1299999999999999</v>
          </cell>
          <cell r="S130">
            <v>13.07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0</v>
          </cell>
          <cell r="AS130">
            <v>0</v>
          </cell>
        </row>
        <row r="131">
          <cell r="I131">
            <v>6.6779999999999973</v>
          </cell>
          <cell r="N131">
            <v>17.850000000000001</v>
          </cell>
          <cell r="S131">
            <v>3.4899999999999998</v>
          </cell>
          <cell r="T131">
            <v>0</v>
          </cell>
          <cell r="U131">
            <v>2.66</v>
          </cell>
          <cell r="V131">
            <v>0</v>
          </cell>
          <cell r="W131">
            <v>0</v>
          </cell>
          <cell r="X131">
            <v>2.66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3</v>
          </cell>
          <cell r="AF131">
            <v>0</v>
          </cell>
          <cell r="AG131">
            <v>0</v>
          </cell>
          <cell r="AH131">
            <v>3</v>
          </cell>
          <cell r="AI131">
            <v>0</v>
          </cell>
          <cell r="AJ131">
            <v>2.59</v>
          </cell>
          <cell r="AK131">
            <v>0</v>
          </cell>
          <cell r="AL131">
            <v>0</v>
          </cell>
          <cell r="AM131">
            <v>2.59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</row>
        <row r="132">
          <cell r="I132">
            <v>0</v>
          </cell>
          <cell r="N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N132">
            <v>0</v>
          </cell>
          <cell r="AO132">
            <v>0</v>
          </cell>
          <cell r="AP132">
            <v>0</v>
          </cell>
          <cell r="AQ132">
            <v>0</v>
          </cell>
          <cell r="AR132">
            <v>0</v>
          </cell>
          <cell r="AS132">
            <v>0</v>
          </cell>
        </row>
        <row r="133">
          <cell r="I133">
            <v>0</v>
          </cell>
          <cell r="N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N133">
            <v>0</v>
          </cell>
          <cell r="AO133">
            <v>0</v>
          </cell>
          <cell r="AP133">
            <v>0</v>
          </cell>
          <cell r="AQ133">
            <v>0</v>
          </cell>
          <cell r="AR133">
            <v>0</v>
          </cell>
          <cell r="AS133">
            <v>0</v>
          </cell>
        </row>
        <row r="135"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  <cell r="Z135">
            <v>0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>
            <v>0</v>
          </cell>
          <cell r="AJ135">
            <v>0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</row>
        <row r="137">
          <cell r="I137">
            <v>-225.58980000000003</v>
          </cell>
          <cell r="N137">
            <v>-208.88226000000003</v>
          </cell>
          <cell r="S137">
            <v>-625.29174000000012</v>
          </cell>
          <cell r="T137">
            <v>-67.150000000000006</v>
          </cell>
          <cell r="U137">
            <v>-77.040000000000006</v>
          </cell>
          <cell r="V137">
            <v>-26.810000000000002</v>
          </cell>
          <cell r="W137">
            <v>-90.36</v>
          </cell>
          <cell r="X137">
            <v>-261.3599999999999</v>
          </cell>
          <cell r="Y137">
            <v>-111.84</v>
          </cell>
          <cell r="Z137">
            <v>-44.1</v>
          </cell>
          <cell r="AA137">
            <v>10.63</v>
          </cell>
          <cell r="AB137">
            <v>6.74</v>
          </cell>
          <cell r="AC137">
            <v>-138.57</v>
          </cell>
          <cell r="AD137">
            <v>-132.46</v>
          </cell>
          <cell r="AE137">
            <v>-70</v>
          </cell>
          <cell r="AF137">
            <v>-37</v>
          </cell>
          <cell r="AG137">
            <v>-47</v>
          </cell>
          <cell r="AH137">
            <v>-286.45999999999998</v>
          </cell>
          <cell r="AI137">
            <v>-9.9399999999999977</v>
          </cell>
          <cell r="AJ137">
            <v>-41.949999999999996</v>
          </cell>
          <cell r="AK137">
            <v>19.02000000000001</v>
          </cell>
          <cell r="AL137">
            <v>29.340000000000003</v>
          </cell>
          <cell r="AM137">
            <v>-121.04</v>
          </cell>
          <cell r="AN137">
            <v>-103.22899999999997</v>
          </cell>
          <cell r="AO137">
            <v>-205.72117142857144</v>
          </cell>
          <cell r="AP137">
            <v>-194.29732000000001</v>
          </cell>
          <cell r="AQ137">
            <v>-223.57900000000001</v>
          </cell>
          <cell r="AR137">
            <v>-223.57900000000001</v>
          </cell>
          <cell r="AS137">
            <v>-247.57900000000001</v>
          </cell>
        </row>
        <row r="138">
          <cell r="I138">
            <v>-3.866882220172911E-3</v>
          </cell>
          <cell r="N138">
            <v>-2.7061446476801128E-3</v>
          </cell>
          <cell r="S138">
            <v>-8.8640144035349398E-3</v>
          </cell>
          <cell r="T138">
            <v>-3.5166775108944059E-3</v>
          </cell>
          <cell r="U138">
            <v>-3.6081134480092638E-3</v>
          </cell>
          <cell r="V138">
            <v>-1.1569798428258697E-3</v>
          </cell>
          <cell r="W138">
            <v>-3.6645727538239729E-3</v>
          </cell>
          <cell r="X138">
            <v>-2.9554207997778384E-3</v>
          </cell>
          <cell r="Y138">
            <v>-4.9621069692058354E-3</v>
          </cell>
          <cell r="Z138">
            <v>-1.9193618889647764E-3</v>
          </cell>
          <cell r="AA138">
            <v>4.3856133751771302E-4</v>
          </cell>
          <cell r="AB138">
            <v>2.6429327360347503E-4</v>
          </cell>
          <cell r="AC138">
            <v>-1.4517380114411598E-3</v>
          </cell>
          <cell r="AD138">
            <v>-5.9594950816378141E-3</v>
          </cell>
          <cell r="AE138">
            <v>-3.0512783307902638E-3</v>
          </cell>
          <cell r="AF138">
            <v>-1.6401252438855989E-3</v>
          </cell>
          <cell r="AG138">
            <v>-1.9741218274812312E-3</v>
          </cell>
          <cell r="AH138">
            <v>-3.0149047857005577E-3</v>
          </cell>
          <cell r="AM138">
            <v>-1.2739093599846245E-3</v>
          </cell>
          <cell r="AN138">
            <v>-1.0658635314306063E-3</v>
          </cell>
          <cell r="AO138">
            <v>-2.0514793139349511E-3</v>
          </cell>
          <cell r="AP138">
            <v>-1.8097941986027098E-3</v>
          </cell>
          <cell r="AQ138">
            <v>-2.0031075756508881E-3</v>
          </cell>
          <cell r="AR138">
            <v>-1.9281658456726061E-3</v>
          </cell>
          <cell r="AS138">
            <v>-2.0549535736436937E-3</v>
          </cell>
        </row>
        <row r="140">
          <cell r="AN140">
            <v>3.1779999999999999</v>
          </cell>
          <cell r="AO140">
            <v>15.640171428571428</v>
          </cell>
          <cell r="AP140">
            <v>23.722319999999996</v>
          </cell>
          <cell r="AQ140">
            <v>77.335183999999998</v>
          </cell>
          <cell r="AR140">
            <v>78.0706208</v>
          </cell>
          <cell r="AS140">
            <v>78.953144960000003</v>
          </cell>
        </row>
        <row r="141">
          <cell r="AN141">
            <v>0</v>
          </cell>
          <cell r="AO141">
            <v>10.918571428571429</v>
          </cell>
          <cell r="AP141">
            <v>18.489999999999998</v>
          </cell>
          <cell r="AQ141">
            <v>71.489999999999995</v>
          </cell>
          <cell r="AR141">
            <v>71.489999999999995</v>
          </cell>
          <cell r="AS141">
            <v>71.489999999999995</v>
          </cell>
        </row>
        <row r="142">
          <cell r="AN142">
            <v>2.1280000000000001</v>
          </cell>
          <cell r="AO142">
            <v>2.5536000000000003</v>
          </cell>
          <cell r="AP142">
            <v>3.0643200000000004</v>
          </cell>
          <cell r="AQ142">
            <v>3.6771840000000005</v>
          </cell>
          <cell r="AR142">
            <v>4.4126208000000009</v>
          </cell>
          <cell r="AS142">
            <v>5.2951449600000009</v>
          </cell>
        </row>
        <row r="143"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</row>
        <row r="144">
          <cell r="AN144">
            <v>1.05</v>
          </cell>
          <cell r="AO144">
            <v>2.1680000000000001</v>
          </cell>
          <cell r="AP144">
            <v>2.1680000000000001</v>
          </cell>
          <cell r="AQ144">
            <v>2.1680000000000001</v>
          </cell>
          <cell r="AR144">
            <v>2.1680000000000001</v>
          </cell>
          <cell r="AS144">
            <v>2.1680000000000001</v>
          </cell>
        </row>
        <row r="145">
          <cell r="AN145">
            <v>0</v>
          </cell>
          <cell r="AO145">
            <v>0</v>
          </cell>
          <cell r="AP145">
            <v>0</v>
          </cell>
          <cell r="AQ145">
            <v>0</v>
          </cell>
          <cell r="AR145">
            <v>0</v>
          </cell>
          <cell r="AS145">
            <v>0</v>
          </cell>
        </row>
        <row r="149">
          <cell r="I149">
            <v>-900.8</v>
          </cell>
          <cell r="N149">
            <v>447</v>
          </cell>
          <cell r="S149">
            <v>-944.58000000000015</v>
          </cell>
          <cell r="T149">
            <v>79</v>
          </cell>
          <cell r="U149">
            <v>154.30000000000001</v>
          </cell>
          <cell r="V149">
            <v>-461</v>
          </cell>
          <cell r="W149">
            <v>1629</v>
          </cell>
          <cell r="X149">
            <v>1401.3</v>
          </cell>
          <cell r="Y149">
            <v>158.16</v>
          </cell>
          <cell r="Z149">
            <v>531.53</v>
          </cell>
          <cell r="AA149">
            <v>432.54</v>
          </cell>
          <cell r="AB149">
            <v>1250.0999999999999</v>
          </cell>
          <cell r="AC149">
            <v>2372.33</v>
          </cell>
          <cell r="AD149">
            <v>279</v>
          </cell>
          <cell r="AE149">
            <v>1522</v>
          </cell>
          <cell r="AF149">
            <v>-51</v>
          </cell>
          <cell r="AG149">
            <v>1772</v>
          </cell>
          <cell r="AH149">
            <v>3522</v>
          </cell>
          <cell r="AM149">
            <v>4113.3</v>
          </cell>
          <cell r="AN149">
            <v>4105.32</v>
          </cell>
          <cell r="AO149">
            <v>4920.4901488833748</v>
          </cell>
          <cell r="AP149">
            <v>4427.5223880597014</v>
          </cell>
          <cell r="AQ149">
            <v>1492</v>
          </cell>
          <cell r="AR149">
            <v>1149</v>
          </cell>
          <cell r="AS149">
            <v>2103</v>
          </cell>
        </row>
        <row r="150">
          <cell r="I150">
            <v>-1.5440802305475503E-2</v>
          </cell>
          <cell r="N150">
            <v>5.7910454315891176E-3</v>
          </cell>
          <cell r="S150">
            <v>-1.33901828373601E-2</v>
          </cell>
          <cell r="T150">
            <v>1.7229886836697836E-2</v>
          </cell>
          <cell r="U150">
            <v>7.2265304390943591E-3</v>
          </cell>
          <cell r="V150">
            <v>-1.851340367669892E-2</v>
          </cell>
          <cell r="W150">
            <v>6.7362276937822263E-2</v>
          </cell>
          <cell r="X150">
            <v>1.5845696230213827E-2</v>
          </cell>
          <cell r="Y150">
            <v>7.017228525121556E-3</v>
          </cell>
          <cell r="Z150">
            <v>3.453676280612742E-2</v>
          </cell>
          <cell r="AA150">
            <v>1.7845279485410318E-2</v>
          </cell>
          <cell r="AB150">
            <v>4.9019736102626763E-2</v>
          </cell>
          <cell r="AC150">
            <v>2.759873706920539E-2</v>
          </cell>
          <cell r="AD150">
            <v>1.4352098226200078E-2</v>
          </cell>
          <cell r="AE150">
            <v>6.6343508849468297E-2</v>
          </cell>
          <cell r="AF150">
            <v>-2.2607131740044742E-3</v>
          </cell>
          <cell r="AG150">
            <v>7.4428593155249828E-2</v>
          </cell>
          <cell r="AH150">
            <v>3.7488971747069007E-2</v>
          </cell>
          <cell r="AM150">
            <v>4.329123736305978E-2</v>
          </cell>
          <cell r="AN150">
            <v>4.2388387690016349E-2</v>
          </cell>
          <cell r="AO150">
            <v>4.9067792511378897E-2</v>
          </cell>
          <cell r="AP150">
            <v>4.0225139309416964E-2</v>
          </cell>
          <cell r="AQ150">
            <v>1.2381729364338902E-2</v>
          </cell>
          <cell r="AR150">
            <v>8.9518074050253613E-3</v>
          </cell>
          <cell r="AS150">
            <v>1.6533985187347222E-2</v>
          </cell>
        </row>
        <row r="151">
          <cell r="I151">
            <v>-900.8</v>
          </cell>
          <cell r="N151">
            <v>447</v>
          </cell>
          <cell r="S151">
            <v>-944.58000000000015</v>
          </cell>
          <cell r="T151">
            <v>329</v>
          </cell>
          <cell r="U151">
            <v>154.30000000000001</v>
          </cell>
          <cell r="V151">
            <v>-429</v>
          </cell>
          <cell r="W151">
            <v>1661</v>
          </cell>
          <cell r="X151">
            <v>1401.3</v>
          </cell>
          <cell r="Y151">
            <v>158.16</v>
          </cell>
          <cell r="Z151">
            <v>793.53</v>
          </cell>
          <cell r="AA151">
            <v>432.54</v>
          </cell>
          <cell r="AB151">
            <v>1250.0999999999999</v>
          </cell>
          <cell r="AC151">
            <v>2634.33</v>
          </cell>
          <cell r="AD151">
            <v>319</v>
          </cell>
          <cell r="AE151">
            <v>1522</v>
          </cell>
          <cell r="AF151">
            <v>-51</v>
          </cell>
          <cell r="AG151">
            <v>1772</v>
          </cell>
          <cell r="AH151">
            <v>3562</v>
          </cell>
          <cell r="AM151">
            <v>4113.3</v>
          </cell>
          <cell r="AN151">
            <v>4105.32</v>
          </cell>
          <cell r="AO151">
            <v>4920.4901488833748</v>
          </cell>
          <cell r="AP151">
            <v>4318.5223880597014</v>
          </cell>
          <cell r="AQ151">
            <v>1382</v>
          </cell>
          <cell r="AR151">
            <v>1038</v>
          </cell>
          <cell r="AS151">
            <v>1992</v>
          </cell>
        </row>
        <row r="153">
          <cell r="I153">
            <v>-128</v>
          </cell>
          <cell r="N153">
            <v>-254</v>
          </cell>
          <cell r="S153">
            <v>-537</v>
          </cell>
          <cell r="T153">
            <v>-596</v>
          </cell>
          <cell r="U153">
            <v>67</v>
          </cell>
          <cell r="V153">
            <v>-66</v>
          </cell>
          <cell r="W153">
            <v>-59</v>
          </cell>
          <cell r="X153">
            <v>-654</v>
          </cell>
          <cell r="Y153">
            <v>92</v>
          </cell>
          <cell r="Z153">
            <v>708</v>
          </cell>
          <cell r="AA153">
            <v>0</v>
          </cell>
          <cell r="AB153">
            <v>301.12</v>
          </cell>
          <cell r="AC153">
            <v>1101.1199999999999</v>
          </cell>
          <cell r="AD153">
            <v>158</v>
          </cell>
          <cell r="AE153">
            <v>1437</v>
          </cell>
          <cell r="AF153">
            <v>-304</v>
          </cell>
          <cell r="AG153">
            <v>592</v>
          </cell>
          <cell r="AH153">
            <v>1883</v>
          </cell>
          <cell r="AI153">
            <v>158</v>
          </cell>
          <cell r="AJ153">
            <v>1437</v>
          </cell>
          <cell r="AK153">
            <v>-304</v>
          </cell>
          <cell r="AL153">
            <v>592</v>
          </cell>
          <cell r="AM153">
            <v>1883</v>
          </cell>
          <cell r="AN153">
            <v>1830.1799999999998</v>
          </cell>
          <cell r="AO153">
            <v>2529</v>
          </cell>
          <cell r="AP153">
            <v>2019</v>
          </cell>
          <cell r="AQ153">
            <v>1848</v>
          </cell>
          <cell r="AR153">
            <v>1476</v>
          </cell>
          <cell r="AS153">
            <v>2430</v>
          </cell>
        </row>
        <row r="154">
          <cell r="I154">
            <v>585</v>
          </cell>
          <cell r="N154">
            <v>616</v>
          </cell>
          <cell r="S154">
            <v>240</v>
          </cell>
          <cell r="T154">
            <v>47</v>
          </cell>
          <cell r="U154">
            <v>87</v>
          </cell>
          <cell r="V154">
            <v>84</v>
          </cell>
          <cell r="W154">
            <v>1</v>
          </cell>
          <cell r="X154">
            <v>219</v>
          </cell>
          <cell r="Y154">
            <v>550</v>
          </cell>
          <cell r="Z154">
            <v>1500</v>
          </cell>
          <cell r="AA154">
            <v>0</v>
          </cell>
          <cell r="AB154">
            <v>301.12</v>
          </cell>
          <cell r="AC154">
            <v>2351.12</v>
          </cell>
          <cell r="AD154">
            <v>550</v>
          </cell>
          <cell r="AE154">
            <v>1800</v>
          </cell>
          <cell r="AF154">
            <v>0</v>
          </cell>
          <cell r="AG154">
            <v>788</v>
          </cell>
          <cell r="AH154">
            <v>3138</v>
          </cell>
          <cell r="AI154">
            <v>550</v>
          </cell>
          <cell r="AJ154">
            <v>1800</v>
          </cell>
          <cell r="AK154">
            <v>0</v>
          </cell>
          <cell r="AL154">
            <v>788</v>
          </cell>
          <cell r="AM154">
            <v>3138</v>
          </cell>
          <cell r="AN154">
            <v>2785.18</v>
          </cell>
          <cell r="AO154">
            <v>3795</v>
          </cell>
          <cell r="AP154">
            <v>3720</v>
          </cell>
          <cell r="AQ154">
            <v>3748</v>
          </cell>
          <cell r="AR154">
            <v>2828</v>
          </cell>
          <cell r="AS154">
            <v>4578</v>
          </cell>
        </row>
        <row r="155">
          <cell r="I155">
            <v>713</v>
          </cell>
          <cell r="N155">
            <v>870</v>
          </cell>
          <cell r="S155">
            <v>777</v>
          </cell>
          <cell r="T155">
            <v>643</v>
          </cell>
          <cell r="U155">
            <v>20</v>
          </cell>
          <cell r="V155">
            <v>150</v>
          </cell>
          <cell r="W155">
            <v>60</v>
          </cell>
          <cell r="X155">
            <v>873</v>
          </cell>
          <cell r="Y155">
            <v>458</v>
          </cell>
          <cell r="Z155">
            <v>792</v>
          </cell>
          <cell r="AA155">
            <v>0</v>
          </cell>
          <cell r="AB155">
            <v>0</v>
          </cell>
          <cell r="AC155">
            <v>1250</v>
          </cell>
          <cell r="AD155">
            <v>392</v>
          </cell>
          <cell r="AE155">
            <v>363</v>
          </cell>
          <cell r="AF155">
            <v>304</v>
          </cell>
          <cell r="AG155">
            <v>196</v>
          </cell>
          <cell r="AH155">
            <v>1255</v>
          </cell>
          <cell r="AI155">
            <v>392</v>
          </cell>
          <cell r="AJ155">
            <v>363</v>
          </cell>
          <cell r="AK155">
            <v>304</v>
          </cell>
          <cell r="AL155">
            <v>196</v>
          </cell>
          <cell r="AM155">
            <v>1255</v>
          </cell>
          <cell r="AN155">
            <v>955</v>
          </cell>
          <cell r="AO155">
            <v>1266</v>
          </cell>
          <cell r="AP155">
            <v>1701</v>
          </cell>
          <cell r="AQ155">
            <v>1900</v>
          </cell>
          <cell r="AR155">
            <v>1352</v>
          </cell>
          <cell r="AS155">
            <v>2148</v>
          </cell>
        </row>
        <row r="156">
          <cell r="I156">
            <v>-416.8</v>
          </cell>
          <cell r="N156">
            <v>-193</v>
          </cell>
          <cell r="S156">
            <v>-131</v>
          </cell>
          <cell r="T156">
            <v>-260</v>
          </cell>
          <cell r="U156">
            <v>-71</v>
          </cell>
          <cell r="V156">
            <v>-136</v>
          </cell>
          <cell r="W156">
            <v>-72</v>
          </cell>
          <cell r="X156">
            <v>-539</v>
          </cell>
          <cell r="Y156">
            <v>-14.5</v>
          </cell>
          <cell r="Z156">
            <v>-276.5</v>
          </cell>
          <cell r="AA156">
            <v>-14.5</v>
          </cell>
          <cell r="AB156">
            <v>-14.5</v>
          </cell>
          <cell r="AC156">
            <v>-320</v>
          </cell>
          <cell r="AD156">
            <v>-62</v>
          </cell>
          <cell r="AE156">
            <v>-138</v>
          </cell>
          <cell r="AF156">
            <v>-115</v>
          </cell>
          <cell r="AG156">
            <v>-32</v>
          </cell>
          <cell r="AH156">
            <v>-347</v>
          </cell>
          <cell r="AI156">
            <v>-260</v>
          </cell>
          <cell r="AJ156">
            <v>-71</v>
          </cell>
          <cell r="AK156">
            <v>-136</v>
          </cell>
          <cell r="AL156">
            <v>-72</v>
          </cell>
          <cell r="AM156">
            <v>-539</v>
          </cell>
          <cell r="AN156">
            <v>-100</v>
          </cell>
          <cell r="AO156">
            <v>-102.85359801488836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</row>
        <row r="157">
          <cell r="I157">
            <v>-371</v>
          </cell>
          <cell r="N157">
            <v>3</v>
          </cell>
          <cell r="S157">
            <v>-473</v>
          </cell>
          <cell r="T157">
            <v>391</v>
          </cell>
          <cell r="U157">
            <v>93.2</v>
          </cell>
          <cell r="V157">
            <v>-182</v>
          </cell>
          <cell r="W157">
            <v>394</v>
          </cell>
          <cell r="X157">
            <v>696.2</v>
          </cell>
          <cell r="Y157">
            <v>302.39</v>
          </cell>
          <cell r="Z157">
            <v>-201.01</v>
          </cell>
          <cell r="AA157">
            <v>193.38</v>
          </cell>
          <cell r="AB157">
            <v>105.23</v>
          </cell>
          <cell r="AC157">
            <v>399.99</v>
          </cell>
          <cell r="AD157">
            <v>453</v>
          </cell>
          <cell r="AE157">
            <v>-126</v>
          </cell>
          <cell r="AF157">
            <v>155</v>
          </cell>
          <cell r="AG157">
            <v>586</v>
          </cell>
          <cell r="AH157">
            <v>1068</v>
          </cell>
          <cell r="AI157">
            <v>391</v>
          </cell>
          <cell r="AJ157">
            <v>93.2</v>
          </cell>
          <cell r="AK157">
            <v>-182</v>
          </cell>
          <cell r="AL157">
            <v>394</v>
          </cell>
          <cell r="AM157">
            <v>696.2</v>
          </cell>
          <cell r="AN157">
            <v>387.57</v>
          </cell>
          <cell r="AO157">
            <v>398.62968982630281</v>
          </cell>
          <cell r="AP157">
            <v>-206</v>
          </cell>
          <cell r="AQ157">
            <v>-192</v>
          </cell>
          <cell r="AR157">
            <v>-279</v>
          </cell>
          <cell r="AS157">
            <v>-279</v>
          </cell>
        </row>
        <row r="158">
          <cell r="I158">
            <v>15</v>
          </cell>
          <cell r="N158">
            <v>382</v>
          </cell>
          <cell r="S158">
            <v>-594.46</v>
          </cell>
          <cell r="T158">
            <v>349</v>
          </cell>
          <cell r="U158">
            <v>-138.9</v>
          </cell>
          <cell r="V158">
            <v>-349</v>
          </cell>
          <cell r="W158">
            <v>1023</v>
          </cell>
          <cell r="X158">
            <v>884.09999999999991</v>
          </cell>
          <cell r="Y158">
            <v>-336.64</v>
          </cell>
          <cell r="Z158">
            <v>60.76</v>
          </cell>
          <cell r="AA158">
            <v>-70.19</v>
          </cell>
          <cell r="AB158">
            <v>492.41</v>
          </cell>
          <cell r="AC158">
            <v>146.34</v>
          </cell>
          <cell r="AD158">
            <v>-520</v>
          </cell>
          <cell r="AE158">
            <v>59</v>
          </cell>
          <cell r="AF158">
            <v>-71</v>
          </cell>
          <cell r="AG158">
            <v>261</v>
          </cell>
          <cell r="AH158">
            <v>-271</v>
          </cell>
          <cell r="AI158">
            <v>349</v>
          </cell>
          <cell r="AJ158">
            <v>-138.9</v>
          </cell>
          <cell r="AK158">
            <v>-349</v>
          </cell>
          <cell r="AL158">
            <v>1023</v>
          </cell>
          <cell r="AM158">
            <v>884.09999999999991</v>
          </cell>
          <cell r="AN158">
            <v>187.57</v>
          </cell>
          <cell r="AO158">
            <v>244.34929280397029</v>
          </cell>
          <cell r="AP158">
            <v>-156</v>
          </cell>
          <cell r="AQ158">
            <v>-164</v>
          </cell>
          <cell r="AR158">
            <v>-48</v>
          </cell>
          <cell r="AS158">
            <v>-48</v>
          </cell>
        </row>
        <row r="160">
          <cell r="I160">
            <v>0</v>
          </cell>
          <cell r="N160">
            <v>509</v>
          </cell>
          <cell r="S160">
            <v>790.87999999999988</v>
          </cell>
          <cell r="T160">
            <v>195</v>
          </cell>
          <cell r="U160">
            <v>204</v>
          </cell>
          <cell r="V160">
            <v>272</v>
          </cell>
          <cell r="W160">
            <v>343</v>
          </cell>
          <cell r="X160">
            <v>1014</v>
          </cell>
          <cell r="Y160">
            <v>114.91</v>
          </cell>
          <cell r="Z160">
            <v>240.28</v>
          </cell>
          <cell r="AA160">
            <v>323.85000000000002</v>
          </cell>
          <cell r="AB160">
            <v>365.84</v>
          </cell>
          <cell r="AC160">
            <v>1044.8800000000001</v>
          </cell>
          <cell r="AD160">
            <v>250</v>
          </cell>
          <cell r="AE160">
            <v>290</v>
          </cell>
          <cell r="AF160">
            <v>284</v>
          </cell>
          <cell r="AG160">
            <v>365</v>
          </cell>
          <cell r="AH160">
            <v>1189</v>
          </cell>
          <cell r="AI160">
            <v>250</v>
          </cell>
          <cell r="AJ160">
            <v>290</v>
          </cell>
          <cell r="AK160">
            <v>284</v>
          </cell>
          <cell r="AL160">
            <v>365</v>
          </cell>
          <cell r="AM160">
            <v>1189</v>
          </cell>
          <cell r="AN160">
            <v>1800</v>
          </cell>
          <cell r="AO160">
            <v>1851.3647642679905</v>
          </cell>
          <cell r="AP160">
            <v>2770.5223880597014</v>
          </cell>
          <cell r="AQ160">
            <v>3091.4179104477612</v>
          </cell>
          <cell r="AR160">
            <v>3304.1044776119402</v>
          </cell>
          <cell r="AS160">
            <v>3304.1044776119406</v>
          </cell>
        </row>
        <row r="164">
          <cell r="I164">
            <v>-103</v>
          </cell>
          <cell r="N164">
            <v>78</v>
          </cell>
          <cell r="S164">
            <v>-681</v>
          </cell>
          <cell r="T164">
            <v>-50</v>
          </cell>
          <cell r="U164">
            <v>285</v>
          </cell>
          <cell r="V164">
            <v>179</v>
          </cell>
          <cell r="W164">
            <v>-49</v>
          </cell>
          <cell r="X164">
            <v>365</v>
          </cell>
          <cell r="Y164">
            <v>-578</v>
          </cell>
          <cell r="Z164">
            <v>-690</v>
          </cell>
          <cell r="AA164">
            <v>57</v>
          </cell>
          <cell r="AB164">
            <v>111</v>
          </cell>
          <cell r="AC164">
            <v>-1100</v>
          </cell>
          <cell r="AD164">
            <v>-1341</v>
          </cell>
          <cell r="AE164">
            <v>69</v>
          </cell>
          <cell r="AF164">
            <v>331</v>
          </cell>
          <cell r="AG164">
            <v>586</v>
          </cell>
          <cell r="AH164">
            <v>-355</v>
          </cell>
          <cell r="AI164">
            <v>-1343</v>
          </cell>
          <cell r="AJ164">
            <v>1232</v>
          </cell>
          <cell r="AK164">
            <v>103</v>
          </cell>
          <cell r="AL164">
            <v>660</v>
          </cell>
          <cell r="AM164">
            <v>652</v>
          </cell>
          <cell r="AN164">
            <v>367</v>
          </cell>
          <cell r="AO164">
            <v>0</v>
          </cell>
          <cell r="AP164">
            <v>-323</v>
          </cell>
          <cell r="AQ164">
            <v>-343</v>
          </cell>
          <cell r="AR164">
            <v>-364</v>
          </cell>
          <cell r="AS164">
            <v>-364</v>
          </cell>
        </row>
        <row r="165">
          <cell r="I165">
            <v>-1.7655446685878964E-3</v>
          </cell>
          <cell r="N165">
            <v>1.0105179947739399E-3</v>
          </cell>
          <cell r="S165">
            <v>-9.653723890239288E-3</v>
          </cell>
          <cell r="T165">
            <v>-2.6185238353644128E-3</v>
          </cell>
          <cell r="U165">
            <v>1.3347771711872276E-2</v>
          </cell>
          <cell r="V165">
            <v>7.7247068954058419E-3</v>
          </cell>
          <cell r="W165">
            <v>-1.9872074472927696E-3</v>
          </cell>
          <cell r="X165">
            <v>4.127366819402018E-3</v>
          </cell>
          <cell r="Y165">
            <v>-2.5644651539708265E-2</v>
          </cell>
          <cell r="Z165">
            <v>-3.0030832276319638E-2</v>
          </cell>
          <cell r="AA165">
            <v>2.351645930245499E-3</v>
          </cell>
          <cell r="AB165">
            <v>4.352604357564651E-3</v>
          </cell>
          <cell r="AC165">
            <v>-1.1524224670457358E-2</v>
          </cell>
          <cell r="AD165">
            <v>-6.0332801634276817E-2</v>
          </cell>
          <cell r="AE165">
            <v>3.0076886403504026E-3</v>
          </cell>
          <cell r="AF165">
            <v>1.4672471776381981E-2</v>
          </cell>
          <cell r="AG165">
            <v>2.4613518955404288E-2</v>
          </cell>
          <cell r="AH165">
            <v>-3.7362675379588699E-3</v>
          </cell>
          <cell r="AM165">
            <v>6.8621026330962917E-3</v>
          </cell>
          <cell r="AN165">
            <v>3.789360703242622E-3</v>
          </cell>
          <cell r="AO165">
            <v>0</v>
          </cell>
          <cell r="AP165">
            <v>-3.0086031353838295E-3</v>
          </cell>
          <cell r="AQ165">
            <v>-3.0730341331173974E-3</v>
          </cell>
          <cell r="AR165">
            <v>-3.1391694560975254E-3</v>
          </cell>
          <cell r="AS165">
            <v>-3.0212703856397531E-3</v>
          </cell>
        </row>
        <row r="166"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0</v>
          </cell>
          <cell r="AA166">
            <v>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N166">
            <v>0</v>
          </cell>
          <cell r="AO166">
            <v>0</v>
          </cell>
          <cell r="AP166">
            <v>0</v>
          </cell>
          <cell r="AQ166">
            <v>0</v>
          </cell>
          <cell r="AR166">
            <v>0</v>
          </cell>
          <cell r="AS166">
            <v>0</v>
          </cell>
        </row>
        <row r="168">
          <cell r="I168">
            <v>3</v>
          </cell>
          <cell r="N168">
            <v>266</v>
          </cell>
          <cell r="S168">
            <v>84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289.19</v>
          </cell>
          <cell r="Z168">
            <v>0</v>
          </cell>
          <cell r="AA168">
            <v>0</v>
          </cell>
          <cell r="AB168">
            <v>37.42</v>
          </cell>
          <cell r="AC168">
            <v>326.61</v>
          </cell>
          <cell r="AD168">
            <v>298</v>
          </cell>
          <cell r="AE168">
            <v>0</v>
          </cell>
          <cell r="AF168">
            <v>0</v>
          </cell>
          <cell r="AG168">
            <v>37</v>
          </cell>
          <cell r="AH168">
            <v>335</v>
          </cell>
          <cell r="AI168">
            <v>298</v>
          </cell>
          <cell r="AJ168">
            <v>0</v>
          </cell>
          <cell r="AK168">
            <v>0</v>
          </cell>
          <cell r="AL168">
            <v>656</v>
          </cell>
          <cell r="AM168">
            <v>954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</row>
        <row r="169">
          <cell r="I169">
            <v>5.1423631123919306E-5</v>
          </cell>
          <cell r="N169">
            <v>3.4461254693572826E-3</v>
          </cell>
          <cell r="S169">
            <v>1.1907677045229078E-3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1.28307556726094E-2</v>
          </cell>
          <cell r="Z169">
            <v>0</v>
          </cell>
          <cell r="AA169">
            <v>0</v>
          </cell>
          <cell r="AB169">
            <v>1.4673374329735968E-3</v>
          </cell>
          <cell r="AC169">
            <v>3.4217518360164343E-3</v>
          </cell>
          <cell r="AD169">
            <v>1.3407289252061515E-2</v>
          </cell>
          <cell r="AE169">
            <v>0</v>
          </cell>
          <cell r="AF169">
            <v>0</v>
          </cell>
          <cell r="AG169">
            <v>1.5540959067405437E-3</v>
          </cell>
          <cell r="AH169">
            <v>3.5257735921583708E-3</v>
          </cell>
          <cell r="AM169">
            <v>1.0040561214683838E-2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</row>
        <row r="171">
          <cell r="I171">
            <v>0</v>
          </cell>
          <cell r="N171">
            <v>27</v>
          </cell>
          <cell r="S171">
            <v>779</v>
          </cell>
          <cell r="T171">
            <v>641.29999999999995</v>
          </cell>
          <cell r="U171">
            <v>0</v>
          </cell>
          <cell r="V171">
            <v>102</v>
          </cell>
          <cell r="W171">
            <v>0</v>
          </cell>
          <cell r="X171">
            <v>743.3</v>
          </cell>
          <cell r="Y171">
            <v>1287</v>
          </cell>
          <cell r="Z171">
            <v>1770</v>
          </cell>
          <cell r="AA171">
            <v>0</v>
          </cell>
          <cell r="AB171">
            <v>40</v>
          </cell>
          <cell r="AC171">
            <v>3097</v>
          </cell>
          <cell r="AD171">
            <v>1283</v>
          </cell>
          <cell r="AE171">
            <v>0</v>
          </cell>
          <cell r="AF171">
            <v>40</v>
          </cell>
          <cell r="AG171">
            <v>0</v>
          </cell>
          <cell r="AH171">
            <v>1323</v>
          </cell>
          <cell r="AI171">
            <v>1283</v>
          </cell>
          <cell r="AJ171">
            <v>0</v>
          </cell>
          <cell r="AK171">
            <v>-150</v>
          </cell>
          <cell r="AL171">
            <v>16</v>
          </cell>
          <cell r="AM171">
            <v>1149</v>
          </cell>
          <cell r="AN171">
            <v>410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</row>
        <row r="172">
          <cell r="I172">
            <v>0</v>
          </cell>
          <cell r="N172">
            <v>3.4979469049867154E-4</v>
          </cell>
          <cell r="S172">
            <v>1.1042952878849347E-2</v>
          </cell>
          <cell r="T172">
            <v>3.3585186712383953E-2</v>
          </cell>
          <cell r="U172">
            <v>0</v>
          </cell>
          <cell r="V172">
            <v>4.4017882867675752E-3</v>
          </cell>
          <cell r="W172">
            <v>0</v>
          </cell>
          <cell r="X172">
            <v>8.4051281009904638E-3</v>
          </cell>
          <cell r="Y172">
            <v>5.7101499189627224E-2</v>
          </cell>
          <cell r="Z172">
            <v>7.7035613230559061E-2</v>
          </cell>
          <cell r="AA172">
            <v>0</v>
          </cell>
          <cell r="AB172">
            <v>1.5685060747980726E-3</v>
          </cell>
          <cell r="AC172">
            <v>3.2445930731278577E-2</v>
          </cell>
          <cell r="AD172">
            <v>5.7723329229513162E-2</v>
          </cell>
          <cell r="AE172">
            <v>0</v>
          </cell>
          <cell r="AF172">
            <v>1.773108371768215E-3</v>
          </cell>
          <cell r="AG172">
            <v>0</v>
          </cell>
          <cell r="AH172">
            <v>1.3924174514703057E-2</v>
          </cell>
          <cell r="AM172">
            <v>1.209287718623871E-2</v>
          </cell>
          <cell r="AN172">
            <v>4.233345744766962E-3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  <cell r="AS172">
            <v>0</v>
          </cell>
        </row>
        <row r="176">
          <cell r="I176">
            <v>-1270.74324</v>
          </cell>
          <cell r="N176">
            <v>261.35218000000009</v>
          </cell>
          <cell r="S176">
            <v>-2133.3317400000005</v>
          </cell>
          <cell r="T176">
            <v>479.31</v>
          </cell>
          <cell r="U176">
            <v>672.56</v>
          </cell>
          <cell r="V176">
            <v>36.299999999999983</v>
          </cell>
          <cell r="W176">
            <v>1260.5899999999999</v>
          </cell>
          <cell r="X176">
            <v>2282.88</v>
          </cell>
          <cell r="Y176">
            <v>720.16264999999999</v>
          </cell>
          <cell r="Z176">
            <v>1141.056</v>
          </cell>
          <cell r="AA176">
            <v>376.73400000000004</v>
          </cell>
          <cell r="AB176">
            <v>1071.8219999999999</v>
          </cell>
          <cell r="AC176">
            <v>3404.34465</v>
          </cell>
          <cell r="AD176">
            <v>16.659999999999854</v>
          </cell>
          <cell r="AE176">
            <v>1199</v>
          </cell>
          <cell r="AF176">
            <v>716</v>
          </cell>
          <cell r="AG176">
            <v>1698</v>
          </cell>
          <cell r="AH176">
            <v>3795.54</v>
          </cell>
          <cell r="AI176">
            <v>12.690000000000055</v>
          </cell>
          <cell r="AJ176">
            <v>860.31999999999994</v>
          </cell>
          <cell r="AK176">
            <v>297.04999999999995</v>
          </cell>
          <cell r="AL176">
            <v>890.34</v>
          </cell>
          <cell r="AM176">
            <v>6056.1900000000005</v>
          </cell>
          <cell r="AN176">
            <v>6571.6880000000001</v>
          </cell>
          <cell r="AO176">
            <v>6729.0549774548035</v>
          </cell>
          <cell r="AP176">
            <v>5900.7988680597009</v>
          </cell>
          <cell r="AQ176">
            <v>3852.0242939999998</v>
          </cell>
          <cell r="AR176">
            <v>2910.4292728199998</v>
          </cell>
          <cell r="AS176">
            <v>4101.1427310046001</v>
          </cell>
        </row>
        <row r="177">
          <cell r="I177">
            <v>-2.1782077208991356E-2</v>
          </cell>
          <cell r="N177">
            <v>3.3859112931204863E-3</v>
          </cell>
          <cell r="S177">
            <v>-3.0241696893162633E-2</v>
          </cell>
          <cell r="T177">
            <v>2.5101693190570332E-2</v>
          </cell>
          <cell r="U177">
            <v>3.1498867868550232E-2</v>
          </cell>
          <cell r="V177">
            <v>1.5665187726437541E-3</v>
          </cell>
          <cell r="W177">
            <v>5.1123547673118212E-2</v>
          </cell>
          <cell r="X177">
            <v>2.5814474423771171E-2</v>
          </cell>
          <cell r="Y177">
            <v>3.1952111091977313E-2</v>
          </cell>
          <cell r="Z177">
            <v>4.9662117904185767E-2</v>
          </cell>
          <cell r="AA177">
            <v>1.5542894348861542E-2</v>
          </cell>
          <cell r="AB177">
            <v>4.2028982952555485E-2</v>
          </cell>
          <cell r="AC177">
            <v>3.5665847820245018E-2</v>
          </cell>
          <cell r="AD177">
            <v>7.4954845281658691E-4</v>
          </cell>
          <cell r="AE177">
            <v>5.226403883739323E-2</v>
          </cell>
          <cell r="AF177">
            <v>3.173863985465105E-2</v>
          </cell>
          <cell r="AG177">
            <v>7.1320401341768744E-2</v>
          </cell>
          <cell r="AH177">
            <v>3.9946909552181435E-2</v>
          </cell>
          <cell r="AM177">
            <v>6.3739566480876433E-2</v>
          </cell>
          <cell r="AN177">
            <v>6.785421324569782E-2</v>
          </cell>
          <cell r="AO177">
            <v>6.710304531477268E-2</v>
          </cell>
          <cell r="AP177">
            <v>5.4963349770011667E-2</v>
          </cell>
          <cell r="AQ177">
            <v>3.4511376492884681E-2</v>
          </cell>
          <cell r="AR177">
            <v>2.5099809553210648E-2</v>
          </cell>
          <cell r="AS177">
            <v>3.4040277693587744E-2</v>
          </cell>
        </row>
        <row r="183">
          <cell r="B183">
            <v>1987</v>
          </cell>
          <cell r="C183">
            <v>1988</v>
          </cell>
          <cell r="D183">
            <v>1989</v>
          </cell>
          <cell r="E183">
            <v>1990</v>
          </cell>
          <cell r="F183">
            <v>1991</v>
          </cell>
          <cell r="G183">
            <v>1992</v>
          </cell>
          <cell r="H183">
            <v>1993</v>
          </cell>
          <cell r="I183">
            <v>1994</v>
          </cell>
          <cell r="J183" t="str">
            <v>1995</v>
          </cell>
          <cell r="K183" t="str">
            <v>1995</v>
          </cell>
          <cell r="L183" t="str">
            <v>1995</v>
          </cell>
          <cell r="M183" t="str">
            <v>1995</v>
          </cell>
          <cell r="N183">
            <v>1995</v>
          </cell>
          <cell r="O183">
            <v>1996</v>
          </cell>
          <cell r="P183">
            <v>1996</v>
          </cell>
          <cell r="Q183">
            <v>1996</v>
          </cell>
          <cell r="R183">
            <v>1996</v>
          </cell>
          <cell r="S183">
            <v>1996</v>
          </cell>
          <cell r="T183">
            <v>1997</v>
          </cell>
          <cell r="U183">
            <v>1997</v>
          </cell>
          <cell r="V183">
            <v>1997</v>
          </cell>
          <cell r="W183">
            <v>1997</v>
          </cell>
          <cell r="X183">
            <v>1997</v>
          </cell>
          <cell r="Y183">
            <v>1998</v>
          </cell>
          <cell r="Z183">
            <v>1998</v>
          </cell>
          <cell r="AA183">
            <v>1998</v>
          </cell>
          <cell r="AB183">
            <v>1998</v>
          </cell>
          <cell r="AC183">
            <v>1998</v>
          </cell>
          <cell r="AD183">
            <v>1998</v>
          </cell>
          <cell r="AE183">
            <v>1998</v>
          </cell>
          <cell r="AF183">
            <v>1998</v>
          </cell>
          <cell r="AG183">
            <v>1998</v>
          </cell>
          <cell r="AH183">
            <v>1998</v>
          </cell>
          <cell r="AN183">
            <v>1999</v>
          </cell>
          <cell r="AO183">
            <v>2000</v>
          </cell>
          <cell r="AP183">
            <v>2001</v>
          </cell>
          <cell r="AQ183">
            <v>2002</v>
          </cell>
          <cell r="AR183">
            <v>2003</v>
          </cell>
          <cell r="AS183">
            <v>2004</v>
          </cell>
        </row>
        <row r="184">
          <cell r="J184" t="str">
            <v>Q1</v>
          </cell>
          <cell r="K184" t="str">
            <v>Q2</v>
          </cell>
          <cell r="L184" t="str">
            <v>Q3</v>
          </cell>
          <cell r="M184" t="str">
            <v>Q4</v>
          </cell>
          <cell r="O184" t="str">
            <v>Q1</v>
          </cell>
          <cell r="P184" t="str">
            <v>Q2</v>
          </cell>
          <cell r="Q184" t="str">
            <v>Q3</v>
          </cell>
          <cell r="R184" t="str">
            <v>Q4</v>
          </cell>
          <cell r="T184" t="str">
            <v>Q1</v>
          </cell>
          <cell r="U184" t="str">
            <v>Q2</v>
          </cell>
          <cell r="V184" t="str">
            <v>Q3</v>
          </cell>
          <cell r="W184" t="str">
            <v>Q4</v>
          </cell>
          <cell r="Y184" t="str">
            <v>Q1</v>
          </cell>
          <cell r="Z184" t="str">
            <v>Q2</v>
          </cell>
          <cell r="AA184" t="str">
            <v>Q3</v>
          </cell>
          <cell r="AB184" t="str">
            <v>Q4</v>
          </cell>
          <cell r="AD184" t="str">
            <v>Q1</v>
          </cell>
          <cell r="AE184" t="str">
            <v>Q2</v>
          </cell>
          <cell r="AF184" t="str">
            <v>Q3</v>
          </cell>
          <cell r="AG184" t="str">
            <v>Q4</v>
          </cell>
        </row>
        <row r="185">
          <cell r="O185" t="str">
            <v>Prel.</v>
          </cell>
          <cell r="P185" t="str">
            <v>Prel.</v>
          </cell>
          <cell r="Q185" t="str">
            <v>Prel.</v>
          </cell>
          <cell r="R185" t="str">
            <v>Prel.</v>
          </cell>
          <cell r="S185" t="str">
            <v>Prel.</v>
          </cell>
          <cell r="T185" t="str">
            <v>Prel.</v>
          </cell>
          <cell r="U185" t="str">
            <v>Prel.</v>
          </cell>
          <cell r="V185" t="str">
            <v>Prel.</v>
          </cell>
          <cell r="W185" t="str">
            <v>Prel.</v>
          </cell>
          <cell r="X185" t="str">
            <v>Prel.</v>
          </cell>
          <cell r="Y185" t="str">
            <v>Prog.</v>
          </cell>
          <cell r="Z185" t="str">
            <v>Prog.</v>
          </cell>
          <cell r="AA185" t="str">
            <v>Prog.</v>
          </cell>
          <cell r="AB185" t="str">
            <v>Prog.</v>
          </cell>
          <cell r="AC185" t="str">
            <v>Prog.</v>
          </cell>
          <cell r="AD185" t="str">
            <v>Prog.</v>
          </cell>
          <cell r="AE185" t="str">
            <v>Prog.</v>
          </cell>
          <cell r="AF185" t="str">
            <v>Prog.</v>
          </cell>
          <cell r="AG185" t="str">
            <v>Prog.</v>
          </cell>
          <cell r="AH185" t="str">
            <v>Prog.</v>
          </cell>
          <cell r="AN185" t="str">
            <v>Proj.</v>
          </cell>
          <cell r="AO185" t="str">
            <v>Proj.</v>
          </cell>
          <cell r="AP185" t="str">
            <v>Proj.</v>
          </cell>
          <cell r="AQ185" t="str">
            <v>Proj.</v>
          </cell>
          <cell r="AR185" t="str">
            <v>Proj.</v>
          </cell>
          <cell r="AS185" t="str">
            <v>Proj.</v>
          </cell>
        </row>
        <row r="190">
          <cell r="I190">
            <v>290.07499999999999</v>
          </cell>
          <cell r="N190">
            <v>694.61</v>
          </cell>
          <cell r="S190">
            <v>536.88</v>
          </cell>
          <cell r="T190">
            <v>64.17</v>
          </cell>
          <cell r="U190">
            <v>359.34000000000003</v>
          </cell>
          <cell r="V190">
            <v>3794.07</v>
          </cell>
          <cell r="W190">
            <v>102</v>
          </cell>
          <cell r="X190">
            <v>4319.58</v>
          </cell>
          <cell r="Y190">
            <v>74</v>
          </cell>
          <cell r="Z190">
            <v>150</v>
          </cell>
          <cell r="AA190">
            <v>180</v>
          </cell>
          <cell r="AB190">
            <v>687</v>
          </cell>
          <cell r="AC190">
            <v>1091</v>
          </cell>
          <cell r="AD190">
            <v>95</v>
          </cell>
          <cell r="AE190">
            <v>204</v>
          </cell>
          <cell r="AF190">
            <v>735</v>
          </cell>
          <cell r="AG190">
            <v>410</v>
          </cell>
          <cell r="AH190">
            <v>1444</v>
          </cell>
          <cell r="AM190">
            <v>1424.91</v>
          </cell>
          <cell r="AN190">
            <v>3364</v>
          </cell>
          <cell r="AO190">
            <v>3935.96</v>
          </cell>
          <cell r="AP190">
            <v>3719.7088000000003</v>
          </cell>
          <cell r="AQ190">
            <v>4554.7280639999999</v>
          </cell>
          <cell r="AR190">
            <v>4389.0733059200002</v>
          </cell>
          <cell r="AS190">
            <v>4660.8025750976003</v>
          </cell>
        </row>
        <row r="191">
          <cell r="I191">
            <v>153.26900000000001</v>
          </cell>
          <cell r="N191">
            <v>261.63</v>
          </cell>
          <cell r="S191">
            <v>43.58</v>
          </cell>
          <cell r="T191">
            <v>12</v>
          </cell>
          <cell r="U191">
            <v>39.61</v>
          </cell>
          <cell r="V191">
            <v>47.05</v>
          </cell>
          <cell r="W191">
            <v>63</v>
          </cell>
          <cell r="X191">
            <v>161.66</v>
          </cell>
          <cell r="Y191">
            <v>16</v>
          </cell>
          <cell r="Z191">
            <v>92</v>
          </cell>
          <cell r="AA191">
            <v>122</v>
          </cell>
          <cell r="AB191">
            <v>129</v>
          </cell>
          <cell r="AC191">
            <v>359</v>
          </cell>
          <cell r="AD191">
            <v>43</v>
          </cell>
          <cell r="AE191">
            <v>118</v>
          </cell>
          <cell r="AF191">
            <v>52</v>
          </cell>
          <cell r="AG191">
            <v>211</v>
          </cell>
          <cell r="AH191">
            <v>424</v>
          </cell>
          <cell r="AM191">
            <v>682.57</v>
          </cell>
          <cell r="AN191">
            <v>348</v>
          </cell>
          <cell r="AO191">
            <v>348</v>
          </cell>
          <cell r="AP191">
            <v>365.40000000000003</v>
          </cell>
          <cell r="AQ191">
            <v>383.67000000000007</v>
          </cell>
          <cell r="AR191">
            <v>402.85350000000011</v>
          </cell>
          <cell r="AS191">
            <v>422.99617500000011</v>
          </cell>
        </row>
        <row r="192">
          <cell r="I192">
            <v>0</v>
          </cell>
          <cell r="N192">
            <v>261.63</v>
          </cell>
          <cell r="S192">
            <v>43.58</v>
          </cell>
          <cell r="T192">
            <v>12</v>
          </cell>
          <cell r="U192">
            <v>39.61</v>
          </cell>
          <cell r="V192">
            <v>47.05</v>
          </cell>
          <cell r="W192">
            <v>63</v>
          </cell>
          <cell r="X192">
            <v>161.66</v>
          </cell>
          <cell r="Y192">
            <v>16</v>
          </cell>
          <cell r="Z192">
            <v>25.333333333333329</v>
          </cell>
          <cell r="AA192">
            <v>55.333333333333329</v>
          </cell>
          <cell r="AB192">
            <v>62.333333333333329</v>
          </cell>
          <cell r="AC192">
            <v>159</v>
          </cell>
          <cell r="AD192">
            <v>43</v>
          </cell>
          <cell r="AE192">
            <v>118</v>
          </cell>
          <cell r="AF192">
            <v>52</v>
          </cell>
          <cell r="AG192">
            <v>11</v>
          </cell>
          <cell r="AH192">
            <v>224</v>
          </cell>
          <cell r="AM192">
            <v>682.57</v>
          </cell>
          <cell r="AN192">
            <v>348</v>
          </cell>
          <cell r="AO192">
            <v>348</v>
          </cell>
          <cell r="AP192">
            <v>365.40000000000003</v>
          </cell>
          <cell r="AQ192">
            <v>383.67000000000007</v>
          </cell>
          <cell r="AR192">
            <v>402.85350000000011</v>
          </cell>
          <cell r="AS192">
            <v>422.99617500000011</v>
          </cell>
        </row>
        <row r="193">
          <cell r="I193">
            <v>0</v>
          </cell>
          <cell r="N193">
            <v>220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0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</row>
        <row r="194">
          <cell r="I194">
            <v>0</v>
          </cell>
          <cell r="N194">
            <v>180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0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</row>
        <row r="195">
          <cell r="I195">
            <v>0</v>
          </cell>
          <cell r="N195">
            <v>41.629999999999995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</row>
        <row r="196">
          <cell r="I196">
            <v>0</v>
          </cell>
          <cell r="N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66.666666666666671</v>
          </cell>
          <cell r="AA196">
            <v>66.666666666666671</v>
          </cell>
          <cell r="AB196">
            <v>66.666666666666671</v>
          </cell>
          <cell r="AC196">
            <v>200</v>
          </cell>
          <cell r="AD196">
            <v>0</v>
          </cell>
          <cell r="AE196">
            <v>0</v>
          </cell>
          <cell r="AF196">
            <v>0</v>
          </cell>
          <cell r="AG196">
            <v>200</v>
          </cell>
          <cell r="AH196">
            <v>200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0</v>
          </cell>
          <cell r="AR196">
            <v>0</v>
          </cell>
          <cell r="AS196">
            <v>0</v>
          </cell>
        </row>
        <row r="197">
          <cell r="I197">
            <v>0</v>
          </cell>
          <cell r="N197">
            <v>0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0</v>
          </cell>
          <cell r="AA197">
            <v>0</v>
          </cell>
          <cell r="AB197">
            <v>0</v>
          </cell>
          <cell r="AC197">
            <v>0</v>
          </cell>
          <cell r="AD197">
            <v>0</v>
          </cell>
          <cell r="AE197">
            <v>0</v>
          </cell>
          <cell r="AF197">
            <v>0</v>
          </cell>
          <cell r="AG197">
            <v>0</v>
          </cell>
          <cell r="AH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</row>
        <row r="198">
          <cell r="I198">
            <v>106.419</v>
          </cell>
          <cell r="N198">
            <v>82.27000000000001</v>
          </cell>
          <cell r="S198">
            <v>50.36</v>
          </cell>
          <cell r="T198">
            <v>5.4</v>
          </cell>
          <cell r="U198">
            <v>4.7300000000000004</v>
          </cell>
          <cell r="V198">
            <v>5.83</v>
          </cell>
          <cell r="W198">
            <v>6</v>
          </cell>
          <cell r="X198">
            <v>21.96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23</v>
          </cell>
          <cell r="AE198">
            <v>26</v>
          </cell>
          <cell r="AF198">
            <v>83</v>
          </cell>
          <cell r="AG198">
            <v>80</v>
          </cell>
          <cell r="AH198">
            <v>212</v>
          </cell>
          <cell r="AM198">
            <v>58</v>
          </cell>
          <cell r="AN198">
            <v>353</v>
          </cell>
          <cell r="AO198">
            <v>363.59000000000003</v>
          </cell>
          <cell r="AP198">
            <v>374.49770000000007</v>
          </cell>
          <cell r="AQ198">
            <v>385.73263100000008</v>
          </cell>
          <cell r="AR198">
            <v>397.30460993000008</v>
          </cell>
          <cell r="AS198">
            <v>409.2237482279001</v>
          </cell>
        </row>
        <row r="199">
          <cell r="I199">
            <v>14.865</v>
          </cell>
          <cell r="N199">
            <v>0</v>
          </cell>
          <cell r="S199">
            <v>27.119999999999997</v>
          </cell>
          <cell r="T199">
            <v>1.77</v>
          </cell>
          <cell r="U199">
            <v>0</v>
          </cell>
          <cell r="V199">
            <v>0.19</v>
          </cell>
          <cell r="W199">
            <v>30</v>
          </cell>
          <cell r="X199">
            <v>31.96</v>
          </cell>
          <cell r="Y199">
            <v>0</v>
          </cell>
          <cell r="Z199">
            <v>0</v>
          </cell>
          <cell r="AA199">
            <v>0</v>
          </cell>
          <cell r="AB199">
            <v>0</v>
          </cell>
          <cell r="AC199">
            <v>0</v>
          </cell>
          <cell r="AD199">
            <v>12</v>
          </cell>
          <cell r="AE199">
            <v>37</v>
          </cell>
          <cell r="AF199">
            <v>41</v>
          </cell>
          <cell r="AG199">
            <v>60</v>
          </cell>
          <cell r="AH199">
            <v>150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</row>
        <row r="200">
          <cell r="I200">
            <v>15.522000000000002</v>
          </cell>
          <cell r="N200">
            <v>4.91</v>
          </cell>
          <cell r="S200">
            <v>0.82</v>
          </cell>
          <cell r="T200">
            <v>45</v>
          </cell>
          <cell r="U200">
            <v>0</v>
          </cell>
          <cell r="V200">
            <v>0</v>
          </cell>
          <cell r="W200">
            <v>3</v>
          </cell>
          <cell r="X200">
            <v>48</v>
          </cell>
          <cell r="Y200">
            <v>58</v>
          </cell>
          <cell r="Z200">
            <v>58</v>
          </cell>
          <cell r="AA200">
            <v>58</v>
          </cell>
          <cell r="AB200">
            <v>58</v>
          </cell>
          <cell r="AC200">
            <v>232</v>
          </cell>
          <cell r="AD200">
            <v>17</v>
          </cell>
          <cell r="AE200">
            <v>23</v>
          </cell>
          <cell r="AF200">
            <v>59</v>
          </cell>
          <cell r="AG200">
            <v>59</v>
          </cell>
          <cell r="AH200">
            <v>158</v>
          </cell>
          <cell r="AM200">
            <v>88.34</v>
          </cell>
          <cell r="AN200">
            <v>79</v>
          </cell>
          <cell r="AO200">
            <v>81.37</v>
          </cell>
          <cell r="AP200">
            <v>83.81110000000001</v>
          </cell>
          <cell r="AQ200">
            <v>86.325433000000018</v>
          </cell>
          <cell r="AR200">
            <v>88.915195990000015</v>
          </cell>
          <cell r="AS200">
            <v>91.582651869700015</v>
          </cell>
        </row>
        <row r="201">
          <cell r="I201">
            <v>0</v>
          </cell>
          <cell r="N201">
            <v>0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</row>
        <row r="202">
          <cell r="I202">
            <v>0</v>
          </cell>
          <cell r="N202">
            <v>345.8</v>
          </cell>
          <cell r="S202">
            <v>415</v>
          </cell>
          <cell r="T202">
            <v>0</v>
          </cell>
          <cell r="U202">
            <v>315</v>
          </cell>
          <cell r="V202">
            <v>3741</v>
          </cell>
          <cell r="W202">
            <v>0</v>
          </cell>
          <cell r="X202">
            <v>4056</v>
          </cell>
          <cell r="Y202">
            <v>0</v>
          </cell>
          <cell r="Z202">
            <v>0</v>
          </cell>
          <cell r="AA202">
            <v>0</v>
          </cell>
          <cell r="AB202">
            <v>500</v>
          </cell>
          <cell r="AC202">
            <v>500</v>
          </cell>
          <cell r="AD202">
            <v>0</v>
          </cell>
          <cell r="AE202">
            <v>0</v>
          </cell>
          <cell r="AF202">
            <v>500</v>
          </cell>
          <cell r="AG202">
            <v>0</v>
          </cell>
          <cell r="AH202">
            <v>500</v>
          </cell>
          <cell r="AM202">
            <v>596</v>
          </cell>
          <cell r="AN202">
            <v>2584</v>
          </cell>
          <cell r="AO202">
            <v>3143</v>
          </cell>
          <cell r="AP202">
            <v>2896</v>
          </cell>
          <cell r="AQ202">
            <v>3699</v>
          </cell>
          <cell r="AR202">
            <v>3500</v>
          </cell>
          <cell r="AS202">
            <v>3737</v>
          </cell>
        </row>
        <row r="204">
          <cell r="I204">
            <v>772.21799999999996</v>
          </cell>
          <cell r="N204">
            <v>955.40599999999995</v>
          </cell>
          <cell r="S204">
            <v>987</v>
          </cell>
          <cell r="T204">
            <v>273.53999999999996</v>
          </cell>
          <cell r="U204">
            <v>68.55</v>
          </cell>
          <cell r="V204">
            <v>3586.8</v>
          </cell>
          <cell r="W204">
            <v>356.05</v>
          </cell>
          <cell r="X204">
            <v>4284.9399999999996</v>
          </cell>
          <cell r="Y204">
            <v>303.77735000000001</v>
          </cell>
          <cell r="Z204">
            <v>576.37400000000002</v>
          </cell>
          <cell r="AA204">
            <v>303.43599999999998</v>
          </cell>
          <cell r="AB204">
            <v>1060.4380000000001</v>
          </cell>
          <cell r="AC204">
            <v>2244.0253499999999</v>
          </cell>
          <cell r="AD204">
            <v>299</v>
          </cell>
          <cell r="AE204">
            <v>526</v>
          </cell>
          <cell r="AF204">
            <v>302</v>
          </cell>
          <cell r="AG204">
            <v>1060</v>
          </cell>
          <cell r="AH204">
            <v>2187</v>
          </cell>
          <cell r="AM204">
            <v>2115.98</v>
          </cell>
          <cell r="AN204">
            <v>1571.403</v>
          </cell>
          <cell r="AO204">
            <v>1921.674</v>
          </cell>
          <cell r="AP204">
            <v>1620.1350000000002</v>
          </cell>
          <cell r="AQ204">
            <v>1518.1247699999999</v>
          </cell>
          <cell r="AR204">
            <v>1929.0650331000002</v>
          </cell>
          <cell r="AS204">
            <v>1940.080844093</v>
          </cell>
        </row>
        <row r="205">
          <cell r="I205">
            <v>17.63</v>
          </cell>
          <cell r="N205">
            <v>149.54500000000002</v>
          </cell>
          <cell r="S205">
            <v>225</v>
          </cell>
          <cell r="T205">
            <v>91.44</v>
          </cell>
          <cell r="U205">
            <v>24.73</v>
          </cell>
          <cell r="V205">
            <v>93.47</v>
          </cell>
          <cell r="W205">
            <v>29</v>
          </cell>
          <cell r="X205">
            <v>238.64</v>
          </cell>
          <cell r="Y205">
            <v>104.401</v>
          </cell>
          <cell r="Z205">
            <v>52.994999999999997</v>
          </cell>
          <cell r="AA205">
            <v>103.06699999999999</v>
          </cell>
          <cell r="AB205">
            <v>58.484999999999999</v>
          </cell>
          <cell r="AC205">
            <v>318.94799999999998</v>
          </cell>
          <cell r="AD205">
            <v>92</v>
          </cell>
          <cell r="AE205">
            <v>36</v>
          </cell>
          <cell r="AF205">
            <v>103</v>
          </cell>
          <cell r="AG205">
            <v>58</v>
          </cell>
          <cell r="AH205">
            <v>289</v>
          </cell>
          <cell r="AM205">
            <v>263.49</v>
          </cell>
          <cell r="AN205">
            <v>354.63</v>
          </cell>
          <cell r="AO205">
            <v>252.68100000000001</v>
          </cell>
          <cell r="AP205">
            <v>417.19500000000005</v>
          </cell>
          <cell r="AQ205">
            <v>274.73500000000001</v>
          </cell>
          <cell r="AR205">
            <v>576.10200000000009</v>
          </cell>
          <cell r="AS205">
            <v>616.38735000000008</v>
          </cell>
        </row>
        <row r="206">
          <cell r="I206">
            <v>62.453000000000003</v>
          </cell>
          <cell r="N206">
            <v>97.19</v>
          </cell>
          <cell r="S206">
            <v>125</v>
          </cell>
          <cell r="T206">
            <v>39.15</v>
          </cell>
          <cell r="U206">
            <v>11.82</v>
          </cell>
          <cell r="V206">
            <v>44.05</v>
          </cell>
          <cell r="W206">
            <v>10.050000000000001</v>
          </cell>
          <cell r="X206">
            <v>105.07</v>
          </cell>
          <cell r="Y206">
            <v>49.695</v>
          </cell>
          <cell r="Z206">
            <v>23.795000000000002</v>
          </cell>
          <cell r="AA206">
            <v>52.015000000000001</v>
          </cell>
          <cell r="AB206">
            <v>29.170999999999999</v>
          </cell>
          <cell r="AC206">
            <v>154.67600000000002</v>
          </cell>
          <cell r="AD206">
            <v>47</v>
          </cell>
          <cell r="AE206">
            <v>16</v>
          </cell>
          <cell r="AF206">
            <v>52</v>
          </cell>
          <cell r="AG206">
            <v>29</v>
          </cell>
          <cell r="AH206">
            <v>144</v>
          </cell>
          <cell r="AM206">
            <v>202.6</v>
          </cell>
          <cell r="AN206">
            <v>189.63</v>
          </cell>
          <cell r="AO206">
            <v>206.642</v>
          </cell>
          <cell r="AP206">
            <v>243.00100000000003</v>
          </cell>
          <cell r="AQ206">
            <v>280.45077000000003</v>
          </cell>
          <cell r="AR206">
            <v>319.02403310000005</v>
          </cell>
          <cell r="AS206">
            <v>358.75449409300006</v>
          </cell>
        </row>
        <row r="207">
          <cell r="I207">
            <v>13.134999999999998</v>
          </cell>
          <cell r="N207">
            <v>17.222000000000001</v>
          </cell>
          <cell r="S207">
            <v>29</v>
          </cell>
          <cell r="T207">
            <v>1</v>
          </cell>
          <cell r="U207">
            <v>10</v>
          </cell>
          <cell r="V207">
            <v>4.13</v>
          </cell>
          <cell r="W207">
            <v>0</v>
          </cell>
          <cell r="X207">
            <v>15.129999999999999</v>
          </cell>
          <cell r="Y207">
            <v>7.7210000000000001</v>
          </cell>
          <cell r="Z207">
            <v>16.337</v>
          </cell>
          <cell r="AA207">
            <v>2.7029999999999998</v>
          </cell>
          <cell r="AB207">
            <v>23.408000000000001</v>
          </cell>
          <cell r="AC207">
            <v>50.168999999999997</v>
          </cell>
          <cell r="AD207">
            <v>4</v>
          </cell>
          <cell r="AE207">
            <v>9</v>
          </cell>
          <cell r="AF207">
            <v>2</v>
          </cell>
          <cell r="AG207">
            <v>24</v>
          </cell>
          <cell r="AH207">
            <v>39</v>
          </cell>
          <cell r="AM207">
            <v>52.09</v>
          </cell>
          <cell r="AN207">
            <v>46.98</v>
          </cell>
          <cell r="AO207">
            <v>47.412000000000006</v>
          </cell>
          <cell r="AP207">
            <v>7</v>
          </cell>
          <cell r="AQ207">
            <v>0</v>
          </cell>
          <cell r="AR207">
            <v>0</v>
          </cell>
          <cell r="AS207">
            <v>0</v>
          </cell>
        </row>
        <row r="208">
          <cell r="I208">
            <v>437</v>
          </cell>
          <cell r="N208">
            <v>205.52299999999997</v>
          </cell>
          <cell r="S208">
            <v>26</v>
          </cell>
          <cell r="T208">
            <v>0.95</v>
          </cell>
          <cell r="U208">
            <v>22</v>
          </cell>
          <cell r="V208">
            <v>24.15</v>
          </cell>
          <cell r="W208">
            <v>17</v>
          </cell>
          <cell r="X208">
            <v>64.099999999999994</v>
          </cell>
          <cell r="Y208">
            <v>1.93</v>
          </cell>
          <cell r="Z208">
            <v>42.981999999999999</v>
          </cell>
          <cell r="AA208">
            <v>5.4969999999999999</v>
          </cell>
          <cell r="AB208">
            <v>32.773000000000003</v>
          </cell>
          <cell r="AC208">
            <v>83.182000000000002</v>
          </cell>
          <cell r="AD208">
            <v>16</v>
          </cell>
          <cell r="AE208">
            <v>25</v>
          </cell>
          <cell r="AF208">
            <v>5</v>
          </cell>
          <cell r="AG208">
            <v>32</v>
          </cell>
          <cell r="AH208">
            <v>78</v>
          </cell>
          <cell r="AM208">
            <v>109.86</v>
          </cell>
          <cell r="AN208">
            <v>100.54</v>
          </cell>
          <cell r="AO208">
            <v>0</v>
          </cell>
          <cell r="AP208">
            <v>0</v>
          </cell>
          <cell r="AQ208">
            <v>0</v>
          </cell>
          <cell r="AR208">
            <v>0</v>
          </cell>
          <cell r="AS208">
            <v>0</v>
          </cell>
        </row>
        <row r="209">
          <cell r="I209">
            <v>0</v>
          </cell>
          <cell r="N209">
            <v>0</v>
          </cell>
          <cell r="S209">
            <v>0</v>
          </cell>
          <cell r="T209">
            <v>141</v>
          </cell>
          <cell r="U209">
            <v>0</v>
          </cell>
          <cell r="V209">
            <v>3421</v>
          </cell>
          <cell r="W209">
            <v>300</v>
          </cell>
          <cell r="X209">
            <v>3862</v>
          </cell>
          <cell r="Y209">
            <v>140.03035</v>
          </cell>
          <cell r="Z209">
            <v>299.65800000000002</v>
          </cell>
          <cell r="AA209">
            <v>140.154</v>
          </cell>
          <cell r="AB209">
            <v>299.65699999999998</v>
          </cell>
          <cell r="AC209">
            <v>879.49935000000005</v>
          </cell>
          <cell r="AD209">
            <v>140</v>
          </cell>
          <cell r="AE209">
            <v>300</v>
          </cell>
          <cell r="AF209">
            <v>140</v>
          </cell>
          <cell r="AG209">
            <v>300</v>
          </cell>
          <cell r="AH209">
            <v>880</v>
          </cell>
          <cell r="AM209">
            <v>878.44</v>
          </cell>
          <cell r="AN209">
            <v>879.62300000000005</v>
          </cell>
          <cell r="AO209">
            <v>887.93899999999996</v>
          </cell>
          <cell r="AP209">
            <v>887.93899999999996</v>
          </cell>
          <cell r="AQ209">
            <v>887.93899999999996</v>
          </cell>
          <cell r="AR209">
            <v>887.93899999999996</v>
          </cell>
          <cell r="AS209">
            <v>887.93899999999996</v>
          </cell>
        </row>
        <row r="210">
          <cell r="I210">
            <v>242</v>
          </cell>
          <cell r="N210">
            <v>485.92600000000004</v>
          </cell>
          <cell r="S210">
            <v>582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140.607</v>
          </cell>
          <cell r="AA210">
            <v>0</v>
          </cell>
          <cell r="AB210">
            <v>616.94399999999996</v>
          </cell>
          <cell r="AC210">
            <v>757.55099999999993</v>
          </cell>
          <cell r="AD210">
            <v>0</v>
          </cell>
          <cell r="AE210">
            <v>140</v>
          </cell>
          <cell r="AF210">
            <v>0</v>
          </cell>
          <cell r="AG210">
            <v>617</v>
          </cell>
          <cell r="AH210">
            <v>757</v>
          </cell>
          <cell r="AM210">
            <v>609.5</v>
          </cell>
          <cell r="AN210">
            <v>0</v>
          </cell>
          <cell r="AO210">
            <v>527</v>
          </cell>
          <cell r="AP210">
            <v>65</v>
          </cell>
          <cell r="AQ210">
            <v>75</v>
          </cell>
          <cell r="AR210">
            <v>146</v>
          </cell>
          <cell r="AS210">
            <v>77</v>
          </cell>
        </row>
        <row r="212">
          <cell r="I212">
            <v>458.18955999999997</v>
          </cell>
          <cell r="N212">
            <v>-59.969559999999944</v>
          </cell>
          <cell r="S212">
            <v>-295.34000000000003</v>
          </cell>
          <cell r="T212">
            <v>-17.350000000000009</v>
          </cell>
          <cell r="U212">
            <v>19.509999999999991</v>
          </cell>
          <cell r="V212">
            <v>35.840000000000003</v>
          </cell>
          <cell r="W212">
            <v>25</v>
          </cell>
          <cell r="X212">
            <v>0</v>
          </cell>
          <cell r="Y212">
            <v>-94.57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-165.88</v>
          </cell>
          <cell r="AE212">
            <v>0</v>
          </cell>
          <cell r="AF212">
            <v>0</v>
          </cell>
          <cell r="AG212">
            <v>0</v>
          </cell>
          <cell r="AH212">
            <v>0</v>
          </cell>
          <cell r="AM212">
            <v>0</v>
          </cell>
          <cell r="AN212">
            <v>-123.45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</row>
        <row r="214">
          <cell r="I214">
            <v>-23.953440000000001</v>
          </cell>
          <cell r="N214">
            <v>-320.76555999999988</v>
          </cell>
          <cell r="S214">
            <v>-745.46</v>
          </cell>
          <cell r="T214">
            <v>-226.71999999999997</v>
          </cell>
          <cell r="U214">
            <v>310.3</v>
          </cell>
          <cell r="V214">
            <v>243.10999999999999</v>
          </cell>
          <cell r="W214">
            <v>-229.05</v>
          </cell>
          <cell r="X214">
            <v>34.640000000000327</v>
          </cell>
          <cell r="Y214">
            <v>-324.34735000000001</v>
          </cell>
          <cell r="Z214">
            <v>-426.37400000000002</v>
          </cell>
          <cell r="AA214">
            <v>-123.43599999999998</v>
          </cell>
          <cell r="AB214">
            <v>-373.4380000000001</v>
          </cell>
          <cell r="AC214">
            <v>-1153.0253499999999</v>
          </cell>
          <cell r="AD214">
            <v>-369.88</v>
          </cell>
          <cell r="AE214">
            <v>-322</v>
          </cell>
          <cell r="AF214">
            <v>433</v>
          </cell>
          <cell r="AG214">
            <v>-650</v>
          </cell>
          <cell r="AH214">
            <v>-743</v>
          </cell>
          <cell r="AM214">
            <v>-691.06999999999994</v>
          </cell>
          <cell r="AN214">
            <v>1669.1469999999999</v>
          </cell>
          <cell r="AO214">
            <v>2014.2860000000001</v>
          </cell>
          <cell r="AP214">
            <v>2099.5738000000001</v>
          </cell>
          <cell r="AQ214">
            <v>3036.603294</v>
          </cell>
          <cell r="AR214">
            <v>2460.00827282</v>
          </cell>
          <cell r="AS214">
            <v>2720.7217310046003</v>
          </cell>
        </row>
        <row r="215">
          <cell r="I215">
            <v>-7.6027164587896313E-4</v>
          </cell>
          <cell r="N215">
            <v>-4.1556329549197416E-3</v>
          </cell>
          <cell r="S215">
            <v>-1.0567496345400556E-2</v>
          </cell>
          <cell r="T215">
            <v>-6.4855598354305747E-3</v>
          </cell>
          <cell r="U215">
            <v>1.4532679165592867E-2</v>
          </cell>
          <cell r="V215">
            <v>1.0491360298000638E-2</v>
          </cell>
          <cell r="W215">
            <v>-9.2891809347430392E-3</v>
          </cell>
          <cell r="X215">
            <v>3.9170407294270482E-4</v>
          </cell>
          <cell r="Y215">
            <v>-1.4390613786466775E-2</v>
          </cell>
          <cell r="Z215">
            <v>-1.8557052291280449E-2</v>
          </cell>
          <cell r="AA215">
            <v>-5.0925924043119884E-3</v>
          </cell>
          <cell r="AB215">
            <v>-1.4643494289011069E-2</v>
          </cell>
          <cell r="AC215">
            <v>-1.2079748349211571E-2</v>
          </cell>
          <cell r="AD215">
            <v>-1.6641235397827227E-2</v>
          </cell>
          <cell r="AE215">
            <v>-1.4035880321635212E-2</v>
          </cell>
          <cell r="AF215">
            <v>1.9193898124390929E-2</v>
          </cell>
          <cell r="AG215">
            <v>-2.730168484814469E-2</v>
          </cell>
          <cell r="AH215">
            <v>-7.8198500864885643E-3</v>
          </cell>
          <cell r="AM215">
            <v>-5.9598511978717498E-3</v>
          </cell>
          <cell r="AN215">
            <v>1.850898263910249E-2</v>
          </cell>
          <cell r="AO215">
            <v>2.008673211732874E-2</v>
          </cell>
          <cell r="AP215">
            <v>1.9556607794581245E-2</v>
          </cell>
          <cell r="AQ215">
            <v>2.7205788837314063E-2</v>
          </cell>
          <cell r="AR215">
            <v>2.1215337449955421E-2</v>
          </cell>
          <cell r="AS215">
            <v>2.2582516465523974E-2</v>
          </cell>
        </row>
        <row r="219">
          <cell r="I219">
            <v>148.72499999999999</v>
          </cell>
          <cell r="N219">
            <v>178.09999999999997</v>
          </cell>
          <cell r="S219">
            <v>125.06999999999998</v>
          </cell>
          <cell r="T219">
            <v>11.64</v>
          </cell>
          <cell r="U219">
            <v>9.9700000000000006</v>
          </cell>
          <cell r="V219">
            <v>38.119999999999997</v>
          </cell>
          <cell r="W219">
            <v>30</v>
          </cell>
          <cell r="X219">
            <v>89.73</v>
          </cell>
          <cell r="Y219">
            <v>45</v>
          </cell>
          <cell r="Z219">
            <v>55</v>
          </cell>
          <cell r="AA219">
            <v>55</v>
          </cell>
          <cell r="AB219">
            <v>61</v>
          </cell>
          <cell r="AC219">
            <v>216</v>
          </cell>
          <cell r="AD219">
            <v>8</v>
          </cell>
          <cell r="AE219">
            <v>32</v>
          </cell>
          <cell r="AF219">
            <v>8</v>
          </cell>
          <cell r="AG219">
            <v>8</v>
          </cell>
          <cell r="AH219">
            <v>56</v>
          </cell>
          <cell r="AM219">
            <v>98.58</v>
          </cell>
          <cell r="AN219">
            <v>180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</row>
        <row r="220">
          <cell r="I220">
            <v>14.730999999999995</v>
          </cell>
          <cell r="N220">
            <v>5.21</v>
          </cell>
          <cell r="S220">
            <v>59.699999999999996</v>
          </cell>
          <cell r="T220">
            <v>6.05</v>
          </cell>
          <cell r="U220">
            <v>3.31</v>
          </cell>
          <cell r="V220">
            <v>37.07</v>
          </cell>
          <cell r="W220">
            <v>30</v>
          </cell>
          <cell r="X220">
            <v>76.430000000000007</v>
          </cell>
          <cell r="Y220">
            <v>0</v>
          </cell>
          <cell r="Z220">
            <v>0</v>
          </cell>
          <cell r="AA220">
            <v>0</v>
          </cell>
          <cell r="AB220">
            <v>0</v>
          </cell>
          <cell r="AC220">
            <v>0</v>
          </cell>
          <cell r="AD220">
            <v>8</v>
          </cell>
          <cell r="AE220">
            <v>29</v>
          </cell>
          <cell r="AF220">
            <v>8</v>
          </cell>
          <cell r="AG220">
            <v>8</v>
          </cell>
          <cell r="AH220">
            <v>53</v>
          </cell>
          <cell r="AM220">
            <v>95.5</v>
          </cell>
          <cell r="AN220">
            <v>180</v>
          </cell>
          <cell r="AO220">
            <v>0</v>
          </cell>
          <cell r="AP220">
            <v>0</v>
          </cell>
          <cell r="AQ220">
            <v>0</v>
          </cell>
          <cell r="AR220">
            <v>0</v>
          </cell>
          <cell r="AS220">
            <v>0</v>
          </cell>
        </row>
        <row r="221">
          <cell r="I221">
            <v>79.481000000000009</v>
          </cell>
          <cell r="N221">
            <v>153.90999999999997</v>
          </cell>
          <cell r="S221">
            <v>48.809999999999995</v>
          </cell>
          <cell r="T221">
            <v>5.59</v>
          </cell>
          <cell r="U221">
            <v>4</v>
          </cell>
          <cell r="V221">
            <v>1.05</v>
          </cell>
          <cell r="W221">
            <v>0</v>
          </cell>
          <cell r="X221">
            <v>10.64</v>
          </cell>
          <cell r="Y221">
            <v>45</v>
          </cell>
          <cell r="Z221">
            <v>55</v>
          </cell>
          <cell r="AA221">
            <v>55</v>
          </cell>
          <cell r="AB221">
            <v>61</v>
          </cell>
          <cell r="AC221">
            <v>216</v>
          </cell>
          <cell r="AD221">
            <v>0</v>
          </cell>
          <cell r="AE221">
            <v>0</v>
          </cell>
          <cell r="AF221">
            <v>0</v>
          </cell>
          <cell r="AG221">
            <v>0</v>
          </cell>
          <cell r="AH221">
            <v>0</v>
          </cell>
          <cell r="AM221">
            <v>0.49</v>
          </cell>
          <cell r="AN221">
            <v>0</v>
          </cell>
          <cell r="AO221">
            <v>0</v>
          </cell>
          <cell r="AP221">
            <v>0</v>
          </cell>
          <cell r="AQ221">
            <v>0</v>
          </cell>
          <cell r="AR221">
            <v>0</v>
          </cell>
          <cell r="AS221">
            <v>0</v>
          </cell>
        </row>
        <row r="222">
          <cell r="I222">
            <v>47.835000000000001</v>
          </cell>
          <cell r="N222">
            <v>1.1299999999999999</v>
          </cell>
          <cell r="S222">
            <v>13.07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0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0</v>
          </cell>
          <cell r="AF222">
            <v>0</v>
          </cell>
          <cell r="AG222">
            <v>0</v>
          </cell>
          <cell r="AH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</row>
        <row r="223">
          <cell r="I223">
            <v>6.6779999999999973</v>
          </cell>
          <cell r="N223">
            <v>17.850000000000001</v>
          </cell>
          <cell r="S223">
            <v>3.4899999999999998</v>
          </cell>
          <cell r="T223">
            <v>0</v>
          </cell>
          <cell r="U223">
            <v>2.66</v>
          </cell>
          <cell r="V223">
            <v>0</v>
          </cell>
          <cell r="W223">
            <v>0</v>
          </cell>
          <cell r="X223">
            <v>2.66</v>
          </cell>
          <cell r="Y223">
            <v>0</v>
          </cell>
          <cell r="Z223">
            <v>0</v>
          </cell>
          <cell r="AA223">
            <v>0</v>
          </cell>
          <cell r="AB223">
            <v>0</v>
          </cell>
          <cell r="AC223">
            <v>0</v>
          </cell>
          <cell r="AD223">
            <v>0</v>
          </cell>
          <cell r="AE223">
            <v>3</v>
          </cell>
          <cell r="AF223">
            <v>0</v>
          </cell>
          <cell r="AG223">
            <v>0</v>
          </cell>
          <cell r="AH223">
            <v>3</v>
          </cell>
          <cell r="AM223">
            <v>2.59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  <cell r="AS223">
            <v>0</v>
          </cell>
        </row>
        <row r="224">
          <cell r="I224">
            <v>0</v>
          </cell>
          <cell r="N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</row>
        <row r="225">
          <cell r="I225">
            <v>0</v>
          </cell>
          <cell r="N225">
            <v>0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0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</row>
        <row r="227">
          <cell r="I227">
            <v>438.9658</v>
          </cell>
          <cell r="N227">
            <v>480.88300000000004</v>
          </cell>
          <cell r="S227">
            <v>424</v>
          </cell>
          <cell r="T227">
            <v>84.35</v>
          </cell>
          <cell r="U227">
            <v>114.07000000000001</v>
          </cell>
          <cell r="V227">
            <v>64.930000000000007</v>
          </cell>
          <cell r="W227">
            <v>120.27</v>
          </cell>
          <cell r="X227">
            <v>383.61999999999995</v>
          </cell>
          <cell r="Y227">
            <v>94.68</v>
          </cell>
          <cell r="Z227">
            <v>99.1</v>
          </cell>
          <cell r="AA227">
            <v>44.37</v>
          </cell>
          <cell r="AB227">
            <v>54.26</v>
          </cell>
          <cell r="AC227">
            <v>292.41000000000003</v>
          </cell>
          <cell r="AD227">
            <v>79</v>
          </cell>
          <cell r="AE227">
            <v>102</v>
          </cell>
          <cell r="AF227">
            <v>45</v>
          </cell>
          <cell r="AG227">
            <v>55</v>
          </cell>
          <cell r="AH227">
            <v>281</v>
          </cell>
          <cell r="AM227">
            <v>248.82</v>
          </cell>
          <cell r="AN227">
            <v>259.67899999999997</v>
          </cell>
          <cell r="AO227">
            <v>200.07117142857143</v>
          </cell>
          <cell r="AP227">
            <v>194.29732000000001</v>
          </cell>
          <cell r="AQ227">
            <v>223.57900000000001</v>
          </cell>
          <cell r="AR227">
            <v>223.57900000000001</v>
          </cell>
          <cell r="AS227">
            <v>247.57900000000001</v>
          </cell>
        </row>
        <row r="228">
          <cell r="I228">
            <v>53.753200000000007</v>
          </cell>
          <cell r="N228">
            <v>68.206000000000017</v>
          </cell>
          <cell r="S228">
            <v>52</v>
          </cell>
          <cell r="T228">
            <v>24.27</v>
          </cell>
          <cell r="U228">
            <v>0</v>
          </cell>
          <cell r="V228">
            <v>24.6</v>
          </cell>
          <cell r="W228">
            <v>2</v>
          </cell>
          <cell r="X228">
            <v>50.870000000000005</v>
          </cell>
          <cell r="Y228">
            <v>20.94</v>
          </cell>
          <cell r="Z228">
            <v>18</v>
          </cell>
          <cell r="AA228">
            <v>20.94</v>
          </cell>
          <cell r="AB228">
            <v>3.56</v>
          </cell>
          <cell r="AC228">
            <v>63.44</v>
          </cell>
          <cell r="AD228">
            <v>24</v>
          </cell>
          <cell r="AE228">
            <v>4</v>
          </cell>
          <cell r="AF228">
            <v>21</v>
          </cell>
          <cell r="AG228">
            <v>4</v>
          </cell>
          <cell r="AH228">
            <v>53</v>
          </cell>
          <cell r="AM228">
            <v>48.26</v>
          </cell>
          <cell r="AN228">
            <v>45.088999999999999</v>
          </cell>
          <cell r="AO228">
            <v>56.007571428571424</v>
          </cell>
          <cell r="AP228">
            <v>63.578999999999994</v>
          </cell>
          <cell r="AQ228">
            <v>116.57899999999999</v>
          </cell>
          <cell r="AR228">
            <v>116.57899999999999</v>
          </cell>
          <cell r="AS228">
            <v>116.57899999999999</v>
          </cell>
        </row>
        <row r="229">
          <cell r="I229">
            <v>299.42920000000004</v>
          </cell>
          <cell r="N229">
            <v>335.27199999999999</v>
          </cell>
          <cell r="S229">
            <v>312</v>
          </cell>
          <cell r="T229">
            <v>58.64</v>
          </cell>
          <cell r="U229">
            <v>96.12</v>
          </cell>
          <cell r="V229">
            <v>33.81</v>
          </cell>
          <cell r="W229">
            <v>98.27</v>
          </cell>
          <cell r="X229">
            <v>286.83999999999997</v>
          </cell>
          <cell r="Y229">
            <v>72.150000000000006</v>
          </cell>
          <cell r="Z229">
            <v>63.54</v>
          </cell>
          <cell r="AA229">
            <v>22.16</v>
          </cell>
          <cell r="AB229">
            <v>33.56</v>
          </cell>
          <cell r="AC229">
            <v>191.41</v>
          </cell>
          <cell r="AD229">
            <v>51</v>
          </cell>
          <cell r="AE229">
            <v>83</v>
          </cell>
          <cell r="AF229">
            <v>22</v>
          </cell>
          <cell r="AG229">
            <v>34</v>
          </cell>
          <cell r="AH229">
            <v>190</v>
          </cell>
          <cell r="AM229">
            <v>178.27</v>
          </cell>
          <cell r="AN229">
            <v>185.78199999999998</v>
          </cell>
          <cell r="AO229">
            <v>125.20760000000001</v>
          </cell>
          <cell r="AP229">
            <v>117.71832000000001</v>
          </cell>
          <cell r="AQ229">
            <v>97</v>
          </cell>
          <cell r="AR229">
            <v>104</v>
          </cell>
          <cell r="AS229">
            <v>128</v>
          </cell>
        </row>
        <row r="230">
          <cell r="I230">
            <v>61.383400000000002</v>
          </cell>
          <cell r="N230">
            <v>49.953000000000003</v>
          </cell>
          <cell r="S230">
            <v>37</v>
          </cell>
          <cell r="T230">
            <v>1</v>
          </cell>
          <cell r="U230">
            <v>15</v>
          </cell>
          <cell r="V230">
            <v>6.52</v>
          </cell>
          <cell r="W230">
            <v>17</v>
          </cell>
          <cell r="X230">
            <v>39.519999999999996</v>
          </cell>
          <cell r="Y230">
            <v>0.52</v>
          </cell>
          <cell r="Z230">
            <v>14.47</v>
          </cell>
          <cell r="AA230">
            <v>0.52</v>
          </cell>
          <cell r="AB230">
            <v>14.47</v>
          </cell>
          <cell r="AC230">
            <v>29.98</v>
          </cell>
          <cell r="AD230">
            <v>4</v>
          </cell>
          <cell r="AE230">
            <v>12</v>
          </cell>
          <cell r="AF230">
            <v>1</v>
          </cell>
          <cell r="AG230">
            <v>14</v>
          </cell>
          <cell r="AH230">
            <v>31</v>
          </cell>
          <cell r="AM230">
            <v>19.440000000000001</v>
          </cell>
          <cell r="AN230">
            <v>15.069999999999999</v>
          </cell>
          <cell r="AO230">
            <v>4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</row>
        <row r="231">
          <cell r="I231">
            <v>24.399999999999977</v>
          </cell>
          <cell r="N231">
            <v>27.451999999999998</v>
          </cell>
          <cell r="S231">
            <v>23</v>
          </cell>
          <cell r="T231">
            <v>0.44</v>
          </cell>
          <cell r="U231">
            <v>2.95</v>
          </cell>
          <cell r="V231">
            <v>0</v>
          </cell>
          <cell r="W231">
            <v>3</v>
          </cell>
          <cell r="X231">
            <v>6.3900000000000006</v>
          </cell>
          <cell r="Y231">
            <v>1.07</v>
          </cell>
          <cell r="Z231">
            <v>3.09</v>
          </cell>
          <cell r="AA231">
            <v>0.75</v>
          </cell>
          <cell r="AB231">
            <v>2.67</v>
          </cell>
          <cell r="AC231">
            <v>7.58</v>
          </cell>
          <cell r="AD231">
            <v>0</v>
          </cell>
          <cell r="AE231">
            <v>3</v>
          </cell>
          <cell r="AF231">
            <v>1</v>
          </cell>
          <cell r="AG231">
            <v>3</v>
          </cell>
          <cell r="AH231">
            <v>7</v>
          </cell>
          <cell r="AM231">
            <v>2.85</v>
          </cell>
          <cell r="AN231">
            <v>13.738</v>
          </cell>
          <cell r="AO231">
            <v>14.855999999999998</v>
          </cell>
          <cell r="AP231">
            <v>13</v>
          </cell>
          <cell r="AQ231">
            <v>10</v>
          </cell>
          <cell r="AR231">
            <v>3</v>
          </cell>
          <cell r="AS231">
            <v>3</v>
          </cell>
        </row>
        <row r="232">
          <cell r="I232">
            <v>0</v>
          </cell>
          <cell r="N232">
            <v>0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0</v>
          </cell>
          <cell r="AA232">
            <v>0</v>
          </cell>
          <cell r="AB232">
            <v>0</v>
          </cell>
          <cell r="AC232">
            <v>0</v>
          </cell>
          <cell r="AD232">
            <v>0</v>
          </cell>
          <cell r="AE232">
            <v>0</v>
          </cell>
          <cell r="AF232">
            <v>0</v>
          </cell>
          <cell r="AG232">
            <v>0</v>
          </cell>
          <cell r="AH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</row>
        <row r="233">
          <cell r="I233">
            <v>0</v>
          </cell>
          <cell r="N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0</v>
          </cell>
          <cell r="AA233">
            <v>0</v>
          </cell>
          <cell r="AB233">
            <v>0</v>
          </cell>
          <cell r="AC233">
            <v>0</v>
          </cell>
          <cell r="AD233">
            <v>0</v>
          </cell>
          <cell r="AE233">
            <v>0</v>
          </cell>
          <cell r="AF233">
            <v>0</v>
          </cell>
          <cell r="AG233">
            <v>0</v>
          </cell>
          <cell r="AH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0</v>
          </cell>
          <cell r="AR233">
            <v>0</v>
          </cell>
          <cell r="AS233">
            <v>0</v>
          </cell>
        </row>
        <row r="235">
          <cell r="I235">
            <v>261.39100000000002</v>
          </cell>
          <cell r="N235">
            <v>93.900740000000042</v>
          </cell>
          <cell r="S235">
            <v>-326.36174000000005</v>
          </cell>
          <cell r="T235">
            <v>5.5599999999999952</v>
          </cell>
          <cell r="U235">
            <v>27.060000000000002</v>
          </cell>
          <cell r="V235">
            <v>0</v>
          </cell>
          <cell r="W235">
            <v>-9.0000000000003411E-2</v>
          </cell>
          <cell r="X235">
            <v>0</v>
          </cell>
          <cell r="Y235">
            <v>-62.16</v>
          </cell>
          <cell r="Z235">
            <v>0</v>
          </cell>
          <cell r="AA235">
            <v>0</v>
          </cell>
          <cell r="AB235">
            <v>0</v>
          </cell>
          <cell r="AC235">
            <v>0</v>
          </cell>
          <cell r="AD235">
            <v>-61.46</v>
          </cell>
          <cell r="AE235">
            <v>0</v>
          </cell>
          <cell r="AF235">
            <v>0</v>
          </cell>
          <cell r="AG235">
            <v>0</v>
          </cell>
          <cell r="AH235">
            <v>0</v>
          </cell>
          <cell r="AM235">
            <v>0</v>
          </cell>
          <cell r="AN235">
            <v>-23.549999999999997</v>
          </cell>
          <cell r="AO235">
            <v>-5.6500000000000057</v>
          </cell>
          <cell r="AP235">
            <v>0</v>
          </cell>
          <cell r="AQ235">
            <v>0</v>
          </cell>
          <cell r="AR235">
            <v>0</v>
          </cell>
          <cell r="AS235">
            <v>0</v>
          </cell>
        </row>
        <row r="237">
          <cell r="I237">
            <v>-28.849800000000016</v>
          </cell>
          <cell r="N237">
            <v>-208.88226000000003</v>
          </cell>
          <cell r="S237">
            <v>-625.29174000000012</v>
          </cell>
          <cell r="T237">
            <v>-67.150000000000006</v>
          </cell>
          <cell r="U237">
            <v>-77.040000000000006</v>
          </cell>
          <cell r="V237">
            <v>-26.810000000000009</v>
          </cell>
          <cell r="W237">
            <v>-90.36</v>
          </cell>
          <cell r="X237">
            <v>-293.88999999999993</v>
          </cell>
          <cell r="Y237">
            <v>-111.84</v>
          </cell>
          <cell r="Z237">
            <v>-44.1</v>
          </cell>
          <cell r="AA237">
            <v>10.63</v>
          </cell>
          <cell r="AB237">
            <v>6.74</v>
          </cell>
          <cell r="AC237">
            <v>-76.41</v>
          </cell>
          <cell r="AD237">
            <v>-132.46</v>
          </cell>
          <cell r="AE237">
            <v>-70</v>
          </cell>
          <cell r="AF237">
            <v>-37</v>
          </cell>
          <cell r="AG237">
            <v>-47</v>
          </cell>
          <cell r="AH237">
            <v>-225</v>
          </cell>
          <cell r="AM237">
            <v>-150.24</v>
          </cell>
          <cell r="AN237">
            <v>-103.22899999999997</v>
          </cell>
          <cell r="AO237">
            <v>-205.72117142857144</v>
          </cell>
          <cell r="AP237">
            <v>-194.29732000000001</v>
          </cell>
          <cell r="AQ237">
            <v>-223.57900000000001</v>
          </cell>
          <cell r="AR237">
            <v>-223.57900000000001</v>
          </cell>
          <cell r="AS237">
            <v>-247.57900000000001</v>
          </cell>
        </row>
        <row r="238">
          <cell r="I238">
            <v>-3.866882220172911E-3</v>
          </cell>
          <cell r="N238">
            <v>-2.7061446476801128E-3</v>
          </cell>
          <cell r="S238">
            <v>-8.8640144035349398E-3</v>
          </cell>
          <cell r="T238">
            <v>-3.5166775108944059E-3</v>
          </cell>
          <cell r="U238">
            <v>-3.6081134480092638E-3</v>
          </cell>
          <cell r="V238">
            <v>-1.1569798428258697E-3</v>
          </cell>
          <cell r="W238">
            <v>-3.6645727538239729E-3</v>
          </cell>
          <cell r="X238">
            <v>-2.9554207997778384E-3</v>
          </cell>
          <cell r="Y238">
            <v>-4.9621069692058354E-3</v>
          </cell>
          <cell r="Z238">
            <v>-1.9193618889647764E-3</v>
          </cell>
          <cell r="AA238">
            <v>4.3856133751771302E-4</v>
          </cell>
          <cell r="AB238">
            <v>2.6429327360347503E-4</v>
          </cell>
          <cell r="AC238">
            <v>-1.4517380114411598E-3</v>
          </cell>
          <cell r="AD238">
            <v>-5.9594950816378141E-3</v>
          </cell>
          <cell r="AE238">
            <v>-3.0512783307902638E-3</v>
          </cell>
          <cell r="AF238">
            <v>-1.6401252438855989E-3</v>
          </cell>
          <cell r="AG238">
            <v>-1.9741218274812312E-3</v>
          </cell>
          <cell r="AH238">
            <v>-3.0149047857005577E-3</v>
          </cell>
          <cell r="AM238">
            <v>-1.2739093599846245E-3</v>
          </cell>
          <cell r="AN238">
            <v>-1.0658635314306063E-3</v>
          </cell>
          <cell r="AO238">
            <v>-2.0514793139349511E-3</v>
          </cell>
          <cell r="AP238">
            <v>-1.8097941986027098E-3</v>
          </cell>
          <cell r="AQ238">
            <v>-2.0031075756508881E-3</v>
          </cell>
          <cell r="AR238">
            <v>-1.9281658456726061E-3</v>
          </cell>
          <cell r="AS238">
            <v>-2.0549535736436937E-3</v>
          </cell>
        </row>
        <row r="242">
          <cell r="I242">
            <v>-900.8</v>
          </cell>
          <cell r="N242">
            <v>447</v>
          </cell>
          <cell r="S242">
            <v>-944.58000000000015</v>
          </cell>
          <cell r="T242">
            <v>79</v>
          </cell>
          <cell r="U242">
            <v>154.30000000000001</v>
          </cell>
          <cell r="V242">
            <v>-461</v>
          </cell>
          <cell r="W242">
            <v>1629</v>
          </cell>
          <cell r="X242">
            <v>1401.3</v>
          </cell>
          <cell r="Y242">
            <v>158.16</v>
          </cell>
          <cell r="Z242">
            <v>531.53</v>
          </cell>
          <cell r="AA242">
            <v>432.54</v>
          </cell>
          <cell r="AB242">
            <v>1250.0999999999999</v>
          </cell>
          <cell r="AC242">
            <v>2372.33</v>
          </cell>
          <cell r="AD242">
            <v>279</v>
          </cell>
          <cell r="AE242">
            <v>1522</v>
          </cell>
          <cell r="AF242">
            <v>-51</v>
          </cell>
          <cell r="AG242">
            <v>1772</v>
          </cell>
          <cell r="AH242">
            <v>3522</v>
          </cell>
          <cell r="AM242">
            <v>4113.3</v>
          </cell>
          <cell r="AN242">
            <v>4105.32</v>
          </cell>
          <cell r="AO242">
            <v>4920.4901488833748</v>
          </cell>
          <cell r="AP242">
            <v>4427.5223880597014</v>
          </cell>
          <cell r="AQ242">
            <v>1492</v>
          </cell>
          <cell r="AR242">
            <v>1149</v>
          </cell>
          <cell r="AS242">
            <v>2103</v>
          </cell>
        </row>
        <row r="243">
          <cell r="I243">
            <v>-1.5440802305475503E-2</v>
          </cell>
          <cell r="N243">
            <v>5.7910454315891176E-3</v>
          </cell>
          <cell r="S243">
            <v>-1.33901828373601E-2</v>
          </cell>
          <cell r="T243">
            <v>1.7229886836697836E-2</v>
          </cell>
          <cell r="U243">
            <v>7.2265304390943591E-3</v>
          </cell>
          <cell r="V243">
            <v>-1.851340367669892E-2</v>
          </cell>
          <cell r="W243">
            <v>6.7362276937822263E-2</v>
          </cell>
          <cell r="X243">
            <v>1.5845696230213827E-2</v>
          </cell>
          <cell r="Y243">
            <v>7.017228525121556E-3</v>
          </cell>
          <cell r="Z243">
            <v>3.453676280612742E-2</v>
          </cell>
          <cell r="AA243">
            <v>1.7845279485410318E-2</v>
          </cell>
          <cell r="AB243">
            <v>4.9019736102626763E-2</v>
          </cell>
          <cell r="AC243">
            <v>2.759873706920539E-2</v>
          </cell>
          <cell r="AD243">
            <v>1.4352098226200078E-2</v>
          </cell>
          <cell r="AE243">
            <v>6.6343508849468297E-2</v>
          </cell>
          <cell r="AF243">
            <v>-2.2607131740044742E-3</v>
          </cell>
          <cell r="AG243">
            <v>7.4428593155249828E-2</v>
          </cell>
          <cell r="AH243">
            <v>3.7488971747069007E-2</v>
          </cell>
          <cell r="AM243">
            <v>4.329123736305978E-2</v>
          </cell>
          <cell r="AN243">
            <v>4.2388387690016349E-2</v>
          </cell>
          <cell r="AO243">
            <v>4.9067792511378897E-2</v>
          </cell>
          <cell r="AP243">
            <v>4.0225139309416964E-2</v>
          </cell>
          <cell r="AQ243">
            <v>1.2381729364338902E-2</v>
          </cell>
          <cell r="AR243">
            <v>8.9518074050253613E-3</v>
          </cell>
          <cell r="AS243">
            <v>1.6533985187347222E-2</v>
          </cell>
        </row>
        <row r="244">
          <cell r="I244">
            <v>-900.8</v>
          </cell>
          <cell r="N244">
            <v>447</v>
          </cell>
          <cell r="S244">
            <v>-944.58000000000015</v>
          </cell>
          <cell r="T244">
            <v>329</v>
          </cell>
          <cell r="U244">
            <v>154.30000000000001</v>
          </cell>
          <cell r="V244">
            <v>-429</v>
          </cell>
          <cell r="W244">
            <v>1661</v>
          </cell>
          <cell r="X244">
            <v>1401.3</v>
          </cell>
          <cell r="Y244">
            <v>158.16</v>
          </cell>
          <cell r="Z244">
            <v>793.53</v>
          </cell>
          <cell r="AA244">
            <v>432.54</v>
          </cell>
          <cell r="AB244">
            <v>1250.0999999999999</v>
          </cell>
          <cell r="AC244">
            <v>2634.33</v>
          </cell>
          <cell r="AD244">
            <v>319</v>
          </cell>
          <cell r="AE244">
            <v>1522</v>
          </cell>
          <cell r="AF244">
            <v>-51</v>
          </cell>
          <cell r="AG244">
            <v>1772</v>
          </cell>
          <cell r="AH244">
            <v>3562</v>
          </cell>
          <cell r="AN244">
            <v>4105.32</v>
          </cell>
          <cell r="AO244">
            <v>4920.4901488833748</v>
          </cell>
          <cell r="AP244">
            <v>4318.5223880597014</v>
          </cell>
          <cell r="AQ244">
            <v>1382</v>
          </cell>
          <cell r="AR244">
            <v>1038</v>
          </cell>
          <cell r="AS244">
            <v>1992</v>
          </cell>
        </row>
        <row r="246">
          <cell r="I246">
            <v>-128</v>
          </cell>
          <cell r="N246">
            <v>-254</v>
          </cell>
          <cell r="S246">
            <v>-537</v>
          </cell>
          <cell r="T246">
            <v>-596</v>
          </cell>
          <cell r="U246">
            <v>67</v>
          </cell>
          <cell r="V246">
            <v>-66</v>
          </cell>
          <cell r="W246">
            <v>-59</v>
          </cell>
          <cell r="X246">
            <v>-654</v>
          </cell>
          <cell r="Y246">
            <v>92</v>
          </cell>
          <cell r="Z246">
            <v>708</v>
          </cell>
          <cell r="AA246">
            <v>0</v>
          </cell>
          <cell r="AB246">
            <v>301.12</v>
          </cell>
          <cell r="AC246">
            <v>1101.1199999999999</v>
          </cell>
          <cell r="AD246">
            <v>158</v>
          </cell>
          <cell r="AE246">
            <v>1437</v>
          </cell>
          <cell r="AF246">
            <v>-304</v>
          </cell>
          <cell r="AG246">
            <v>592</v>
          </cell>
          <cell r="AH246">
            <v>1883</v>
          </cell>
          <cell r="AM246">
            <v>1883</v>
          </cell>
          <cell r="AN246">
            <v>1830.1799999999998</v>
          </cell>
          <cell r="AO246">
            <v>2529</v>
          </cell>
          <cell r="AP246">
            <v>2019</v>
          </cell>
          <cell r="AQ246">
            <v>1848</v>
          </cell>
          <cell r="AR246">
            <v>1476</v>
          </cell>
          <cell r="AS246">
            <v>2430</v>
          </cell>
        </row>
        <row r="247">
          <cell r="I247">
            <v>585</v>
          </cell>
          <cell r="N247">
            <v>616</v>
          </cell>
          <cell r="S247">
            <v>240</v>
          </cell>
          <cell r="T247">
            <v>47</v>
          </cell>
          <cell r="U247">
            <v>87</v>
          </cell>
          <cell r="V247">
            <v>84</v>
          </cell>
          <cell r="W247">
            <v>1</v>
          </cell>
          <cell r="X247">
            <v>219</v>
          </cell>
          <cell r="Y247">
            <v>550</v>
          </cell>
          <cell r="Z247">
            <v>1500</v>
          </cell>
          <cell r="AA247">
            <v>0</v>
          </cell>
          <cell r="AB247">
            <v>301.12</v>
          </cell>
          <cell r="AC247">
            <v>2351.12</v>
          </cell>
          <cell r="AD247">
            <v>550</v>
          </cell>
          <cell r="AE247">
            <v>1800</v>
          </cell>
          <cell r="AF247">
            <v>0</v>
          </cell>
          <cell r="AG247">
            <v>788</v>
          </cell>
          <cell r="AH247">
            <v>3138</v>
          </cell>
          <cell r="AM247">
            <v>3138</v>
          </cell>
          <cell r="AN247">
            <v>2785.18</v>
          </cell>
          <cell r="AO247">
            <v>3795</v>
          </cell>
          <cell r="AP247">
            <v>3720</v>
          </cell>
          <cell r="AQ247">
            <v>3748</v>
          </cell>
          <cell r="AR247">
            <v>2828</v>
          </cell>
          <cell r="AS247">
            <v>4578</v>
          </cell>
        </row>
        <row r="248">
          <cell r="I248">
            <v>713</v>
          </cell>
          <cell r="N248">
            <v>870</v>
          </cell>
          <cell r="S248">
            <v>777</v>
          </cell>
          <cell r="T248">
            <v>643</v>
          </cell>
          <cell r="U248">
            <v>20</v>
          </cell>
          <cell r="V248">
            <v>150</v>
          </cell>
          <cell r="W248">
            <v>60</v>
          </cell>
          <cell r="X248">
            <v>873</v>
          </cell>
          <cell r="Y248">
            <v>458</v>
          </cell>
          <cell r="Z248">
            <v>792</v>
          </cell>
          <cell r="AA248">
            <v>0</v>
          </cell>
          <cell r="AB248">
            <v>0</v>
          </cell>
          <cell r="AC248">
            <v>1250</v>
          </cell>
          <cell r="AD248">
            <v>392</v>
          </cell>
          <cell r="AE248">
            <v>363</v>
          </cell>
          <cell r="AF248">
            <v>304</v>
          </cell>
          <cell r="AG248">
            <v>196</v>
          </cell>
          <cell r="AH248">
            <v>1255</v>
          </cell>
          <cell r="AM248">
            <v>1255</v>
          </cell>
          <cell r="AN248">
            <v>955</v>
          </cell>
          <cell r="AO248">
            <v>1266</v>
          </cell>
          <cell r="AP248">
            <v>1701</v>
          </cell>
          <cell r="AQ248">
            <v>1900</v>
          </cell>
          <cell r="AR248">
            <v>1352</v>
          </cell>
          <cell r="AS248">
            <v>2148</v>
          </cell>
        </row>
        <row r="249">
          <cell r="I249">
            <v>-416.8</v>
          </cell>
          <cell r="N249">
            <v>-193</v>
          </cell>
          <cell r="S249">
            <v>-131</v>
          </cell>
          <cell r="T249">
            <v>-260</v>
          </cell>
          <cell r="U249">
            <v>-71</v>
          </cell>
          <cell r="V249">
            <v>-136</v>
          </cell>
          <cell r="W249">
            <v>-72</v>
          </cell>
          <cell r="X249">
            <v>-539</v>
          </cell>
          <cell r="Y249">
            <v>-14.5</v>
          </cell>
          <cell r="Z249">
            <v>-276.5</v>
          </cell>
          <cell r="AA249">
            <v>-14.5</v>
          </cell>
          <cell r="AB249">
            <v>-14.5</v>
          </cell>
          <cell r="AC249">
            <v>-320</v>
          </cell>
          <cell r="AD249">
            <v>-62</v>
          </cell>
          <cell r="AE249">
            <v>-138</v>
          </cell>
          <cell r="AF249">
            <v>-115</v>
          </cell>
          <cell r="AG249">
            <v>-32</v>
          </cell>
          <cell r="AH249">
            <v>-347</v>
          </cell>
          <cell r="AM249">
            <v>-539</v>
          </cell>
          <cell r="AN249">
            <v>-100</v>
          </cell>
          <cell r="AO249">
            <v>-102.85359801488836</v>
          </cell>
          <cell r="AP249">
            <v>0</v>
          </cell>
          <cell r="AQ249">
            <v>0</v>
          </cell>
          <cell r="AR249">
            <v>0</v>
          </cell>
          <cell r="AS249">
            <v>0</v>
          </cell>
        </row>
        <row r="250">
          <cell r="I250">
            <v>-371</v>
          </cell>
          <cell r="N250">
            <v>3</v>
          </cell>
          <cell r="S250">
            <v>-473</v>
          </cell>
          <cell r="T250">
            <v>391</v>
          </cell>
          <cell r="U250">
            <v>93.2</v>
          </cell>
          <cell r="V250">
            <v>-182</v>
          </cell>
          <cell r="W250">
            <v>394</v>
          </cell>
          <cell r="X250">
            <v>696.2</v>
          </cell>
          <cell r="Y250">
            <v>302.39</v>
          </cell>
          <cell r="Z250">
            <v>-201.01</v>
          </cell>
          <cell r="AA250">
            <v>193.38</v>
          </cell>
          <cell r="AB250">
            <v>105.23</v>
          </cell>
          <cell r="AC250">
            <v>399.99</v>
          </cell>
          <cell r="AD250">
            <v>453</v>
          </cell>
          <cell r="AE250">
            <v>-126</v>
          </cell>
          <cell r="AF250">
            <v>155</v>
          </cell>
          <cell r="AG250">
            <v>586</v>
          </cell>
          <cell r="AH250">
            <v>1068</v>
          </cell>
          <cell r="AM250">
            <v>696.2</v>
          </cell>
          <cell r="AN250">
            <v>387.57</v>
          </cell>
          <cell r="AO250">
            <v>398.62968982630281</v>
          </cell>
          <cell r="AP250">
            <v>-206</v>
          </cell>
          <cell r="AQ250">
            <v>-192</v>
          </cell>
          <cell r="AR250">
            <v>-279</v>
          </cell>
          <cell r="AS250">
            <v>-279</v>
          </cell>
        </row>
        <row r="251">
          <cell r="I251">
            <v>15</v>
          </cell>
          <cell r="N251">
            <v>382</v>
          </cell>
          <cell r="S251">
            <v>-594.46</v>
          </cell>
          <cell r="T251">
            <v>349</v>
          </cell>
          <cell r="U251">
            <v>-138.9</v>
          </cell>
          <cell r="V251">
            <v>-349</v>
          </cell>
          <cell r="W251">
            <v>1023</v>
          </cell>
          <cell r="X251">
            <v>884.09999999999991</v>
          </cell>
          <cell r="Y251">
            <v>-336.64</v>
          </cell>
          <cell r="Z251">
            <v>60.76</v>
          </cell>
          <cell r="AA251">
            <v>-70.19</v>
          </cell>
          <cell r="AB251">
            <v>492.41</v>
          </cell>
          <cell r="AC251">
            <v>146.34</v>
          </cell>
          <cell r="AD251">
            <v>-520</v>
          </cell>
          <cell r="AE251">
            <v>59</v>
          </cell>
          <cell r="AF251">
            <v>-71</v>
          </cell>
          <cell r="AG251">
            <v>261</v>
          </cell>
          <cell r="AH251">
            <v>-271</v>
          </cell>
          <cell r="AM251">
            <v>884.09999999999991</v>
          </cell>
          <cell r="AN251">
            <v>187.57</v>
          </cell>
          <cell r="AO251">
            <v>244.34929280397029</v>
          </cell>
          <cell r="AP251">
            <v>-156</v>
          </cell>
          <cell r="AQ251">
            <v>-164</v>
          </cell>
          <cell r="AR251">
            <v>-48</v>
          </cell>
          <cell r="AS251">
            <v>-48</v>
          </cell>
        </row>
        <row r="253">
          <cell r="I253">
            <v>0</v>
          </cell>
          <cell r="N253">
            <v>509</v>
          </cell>
          <cell r="S253">
            <v>790.87999999999988</v>
          </cell>
          <cell r="T253">
            <v>195</v>
          </cell>
          <cell r="U253">
            <v>204</v>
          </cell>
          <cell r="V253">
            <v>272</v>
          </cell>
          <cell r="W253">
            <v>343</v>
          </cell>
          <cell r="X253">
            <v>1014</v>
          </cell>
          <cell r="Y253">
            <v>114.91</v>
          </cell>
          <cell r="Z253">
            <v>240.28</v>
          </cell>
          <cell r="AA253">
            <v>323.85000000000002</v>
          </cell>
          <cell r="AB253">
            <v>365.84</v>
          </cell>
          <cell r="AC253">
            <v>1044.8800000000001</v>
          </cell>
          <cell r="AD253">
            <v>250</v>
          </cell>
          <cell r="AE253">
            <v>290</v>
          </cell>
          <cell r="AF253">
            <v>284</v>
          </cell>
          <cell r="AG253">
            <v>365</v>
          </cell>
          <cell r="AH253">
            <v>1189</v>
          </cell>
          <cell r="AM253">
            <v>1189</v>
          </cell>
          <cell r="AN253">
            <v>1800</v>
          </cell>
          <cell r="AO253">
            <v>1851.3647642679905</v>
          </cell>
          <cell r="AP253">
            <v>2770.5223880597014</v>
          </cell>
          <cell r="AQ253">
            <v>3091.4179104477612</v>
          </cell>
          <cell r="AR253">
            <v>3304.1044776119402</v>
          </cell>
          <cell r="AS253">
            <v>3304.1044776119406</v>
          </cell>
        </row>
        <row r="257">
          <cell r="I257">
            <v>-103</v>
          </cell>
          <cell r="N257">
            <v>78</v>
          </cell>
          <cell r="S257">
            <v>-681</v>
          </cell>
          <cell r="T257">
            <v>-50</v>
          </cell>
          <cell r="U257">
            <v>285</v>
          </cell>
          <cell r="V257">
            <v>179</v>
          </cell>
          <cell r="W257">
            <v>-49</v>
          </cell>
          <cell r="X257">
            <v>365</v>
          </cell>
          <cell r="Y257">
            <v>-578</v>
          </cell>
          <cell r="Z257">
            <v>-690</v>
          </cell>
          <cell r="AA257">
            <v>57</v>
          </cell>
          <cell r="AB257">
            <v>111</v>
          </cell>
          <cell r="AC257">
            <v>-1100</v>
          </cell>
          <cell r="AD257">
            <v>-1341</v>
          </cell>
          <cell r="AE257">
            <v>69</v>
          </cell>
          <cell r="AF257">
            <v>331</v>
          </cell>
          <cell r="AG257">
            <v>586</v>
          </cell>
          <cell r="AH257">
            <v>-355</v>
          </cell>
          <cell r="AM257">
            <v>652</v>
          </cell>
          <cell r="AN257">
            <v>367</v>
          </cell>
          <cell r="AO257">
            <v>0</v>
          </cell>
          <cell r="AP257">
            <v>-323</v>
          </cell>
          <cell r="AQ257">
            <v>-343</v>
          </cell>
          <cell r="AR257">
            <v>-364</v>
          </cell>
          <cell r="AS257">
            <v>-364</v>
          </cell>
        </row>
        <row r="258">
          <cell r="I258">
            <v>-1.7655446685878964E-3</v>
          </cell>
          <cell r="N258">
            <v>1.0105179947739399E-3</v>
          </cell>
          <cell r="S258">
            <v>-9.653723890239288E-3</v>
          </cell>
          <cell r="T258">
            <v>-2.6185238353644128E-3</v>
          </cell>
          <cell r="U258">
            <v>1.3347771711872276E-2</v>
          </cell>
          <cell r="V258">
            <v>7.7247068954058419E-3</v>
          </cell>
          <cell r="W258">
            <v>-1.9872074472927696E-3</v>
          </cell>
          <cell r="X258">
            <v>4.127366819402018E-3</v>
          </cell>
          <cell r="Y258">
            <v>-2.5644651539708265E-2</v>
          </cell>
          <cell r="Z258">
            <v>-3.0030832276319638E-2</v>
          </cell>
          <cell r="AA258">
            <v>2.351645930245499E-3</v>
          </cell>
          <cell r="AB258">
            <v>4.352604357564651E-3</v>
          </cell>
          <cell r="AC258">
            <v>-1.1524224670457358E-2</v>
          </cell>
          <cell r="AD258">
            <v>-6.0332801634276817E-2</v>
          </cell>
          <cell r="AE258">
            <v>3.0076886403504026E-3</v>
          </cell>
          <cell r="AF258">
            <v>1.4672471776381981E-2</v>
          </cell>
          <cell r="AG258">
            <v>2.4613518955404288E-2</v>
          </cell>
          <cell r="AH258">
            <v>-3.7362675379588699E-3</v>
          </cell>
          <cell r="AM258">
            <v>6.8621026330962917E-3</v>
          </cell>
          <cell r="AN258">
            <v>3.789360703242622E-3</v>
          </cell>
          <cell r="AO258">
            <v>0</v>
          </cell>
          <cell r="AP258">
            <v>-3.0086031353838295E-3</v>
          </cell>
          <cell r="AQ258">
            <v>-3.0730341331173974E-3</v>
          </cell>
          <cell r="AR258">
            <v>-3.1391694560975254E-3</v>
          </cell>
          <cell r="AS258">
            <v>-3.0212703856397531E-3</v>
          </cell>
        </row>
        <row r="259"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0</v>
          </cell>
          <cell r="AA259">
            <v>0</v>
          </cell>
          <cell r="AB259">
            <v>0</v>
          </cell>
          <cell r="AC259">
            <v>0</v>
          </cell>
          <cell r="AD259">
            <v>0</v>
          </cell>
          <cell r="AE259">
            <v>0</v>
          </cell>
          <cell r="AF259">
            <v>0</v>
          </cell>
          <cell r="AG259">
            <v>0</v>
          </cell>
          <cell r="AH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</row>
        <row r="261">
          <cell r="I261">
            <v>3</v>
          </cell>
          <cell r="N261">
            <v>266</v>
          </cell>
          <cell r="S261">
            <v>84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289.19</v>
          </cell>
          <cell r="Z261">
            <v>0</v>
          </cell>
          <cell r="AA261">
            <v>0</v>
          </cell>
          <cell r="AB261">
            <v>37.42</v>
          </cell>
          <cell r="AC261">
            <v>326.61</v>
          </cell>
          <cell r="AD261">
            <v>298</v>
          </cell>
          <cell r="AE261">
            <v>0</v>
          </cell>
          <cell r="AF261">
            <v>0</v>
          </cell>
          <cell r="AG261">
            <v>37</v>
          </cell>
          <cell r="AH261">
            <v>335</v>
          </cell>
          <cell r="AM261">
            <v>954</v>
          </cell>
          <cell r="AN261">
            <v>0</v>
          </cell>
          <cell r="AO261">
            <v>0</v>
          </cell>
          <cell r="AP261">
            <v>0</v>
          </cell>
          <cell r="AQ261">
            <v>0</v>
          </cell>
          <cell r="AR261">
            <v>0</v>
          </cell>
          <cell r="AS261">
            <v>0</v>
          </cell>
        </row>
        <row r="262">
          <cell r="I262">
            <v>5.1423631123919306E-5</v>
          </cell>
          <cell r="N262">
            <v>3.4461254693572826E-3</v>
          </cell>
          <cell r="S262">
            <v>1.1907677045229078E-3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1.28307556726094E-2</v>
          </cell>
          <cell r="Z262">
            <v>0</v>
          </cell>
          <cell r="AA262">
            <v>0</v>
          </cell>
          <cell r="AB262">
            <v>1.4673374329735968E-3</v>
          </cell>
          <cell r="AC262">
            <v>3.4217518360164343E-3</v>
          </cell>
          <cell r="AD262">
            <v>1.3407289252061515E-2</v>
          </cell>
          <cell r="AE262">
            <v>0</v>
          </cell>
          <cell r="AF262">
            <v>0</v>
          </cell>
          <cell r="AG262">
            <v>1.5540959067405437E-3</v>
          </cell>
          <cell r="AH262">
            <v>3.5257735921583708E-3</v>
          </cell>
          <cell r="AM262">
            <v>1.0040561214683838E-2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</row>
        <row r="264">
          <cell r="S264">
            <v>779</v>
          </cell>
          <cell r="T264">
            <v>641.29999999999995</v>
          </cell>
          <cell r="U264">
            <v>0</v>
          </cell>
          <cell r="V264">
            <v>102</v>
          </cell>
          <cell r="W264">
            <v>0</v>
          </cell>
          <cell r="X264">
            <v>743.3</v>
          </cell>
          <cell r="Y264">
            <v>1287</v>
          </cell>
          <cell r="Z264">
            <v>1770</v>
          </cell>
          <cell r="AA264">
            <v>0</v>
          </cell>
          <cell r="AB264">
            <v>40</v>
          </cell>
          <cell r="AC264">
            <v>3097</v>
          </cell>
          <cell r="AD264">
            <v>1283</v>
          </cell>
          <cell r="AE264">
            <v>0</v>
          </cell>
          <cell r="AF264">
            <v>40</v>
          </cell>
          <cell r="AG264">
            <v>0</v>
          </cell>
          <cell r="AH264">
            <v>1323</v>
          </cell>
          <cell r="AM264">
            <v>1149</v>
          </cell>
          <cell r="AN264">
            <v>410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  <cell r="AS264">
            <v>0</v>
          </cell>
        </row>
        <row r="265">
          <cell r="S265">
            <v>1.1042952878849347E-2</v>
          </cell>
          <cell r="T265">
            <v>3.3585186712383953E-2</v>
          </cell>
          <cell r="U265">
            <v>0</v>
          </cell>
          <cell r="V265">
            <v>4.4017882867675752E-3</v>
          </cell>
          <cell r="W265">
            <v>0</v>
          </cell>
          <cell r="X265">
            <v>8.4051281009904638E-3</v>
          </cell>
          <cell r="Y265">
            <v>5.7101499189627224E-2</v>
          </cell>
          <cell r="Z265">
            <v>7.7035613230559061E-2</v>
          </cell>
          <cell r="AA265">
            <v>0</v>
          </cell>
          <cell r="AB265">
            <v>1.5685060747980726E-3</v>
          </cell>
          <cell r="AC265">
            <v>3.2445930731278577E-2</v>
          </cell>
          <cell r="AD265">
            <v>5.7723329229513162E-2</v>
          </cell>
          <cell r="AE265">
            <v>0</v>
          </cell>
          <cell r="AF265">
            <v>1.773108371768215E-3</v>
          </cell>
          <cell r="AG265">
            <v>0</v>
          </cell>
          <cell r="AH265">
            <v>1.3924174514703057E-2</v>
          </cell>
          <cell r="AM265">
            <v>1.209287718623871E-2</v>
          </cell>
          <cell r="AN265">
            <v>4.233345744766962E-3</v>
          </cell>
          <cell r="AO265">
            <v>0</v>
          </cell>
          <cell r="AP265">
            <v>0</v>
          </cell>
          <cell r="AQ265">
            <v>0</v>
          </cell>
          <cell r="AR265">
            <v>0</v>
          </cell>
          <cell r="AS265">
            <v>0</v>
          </cell>
        </row>
        <row r="269">
          <cell r="I269">
            <v>-1270.74324</v>
          </cell>
          <cell r="N269">
            <v>261.35218000000009</v>
          </cell>
          <cell r="S269">
            <v>-2133.3317400000005</v>
          </cell>
          <cell r="T269">
            <v>479.31</v>
          </cell>
          <cell r="U269">
            <v>672.56</v>
          </cell>
          <cell r="V269">
            <v>36.299999999999983</v>
          </cell>
          <cell r="W269">
            <v>1260.5899999999999</v>
          </cell>
          <cell r="X269">
            <v>2282.88</v>
          </cell>
          <cell r="Y269">
            <v>720.16264999999999</v>
          </cell>
          <cell r="Z269">
            <v>1141.056</v>
          </cell>
          <cell r="AA269">
            <v>376.73400000000004</v>
          </cell>
          <cell r="AB269">
            <v>1071.8219999999999</v>
          </cell>
          <cell r="AC269">
            <v>3404.34465</v>
          </cell>
          <cell r="AD269">
            <v>16.659999999999854</v>
          </cell>
          <cell r="AE269">
            <v>1199</v>
          </cell>
          <cell r="AF269">
            <v>716</v>
          </cell>
          <cell r="AG269">
            <v>1698</v>
          </cell>
          <cell r="AH269">
            <v>3795.54</v>
          </cell>
          <cell r="AM269">
            <v>6056.1900000000005</v>
          </cell>
          <cell r="AN269">
            <v>6571.6880000000001</v>
          </cell>
          <cell r="AO269">
            <v>6729.0549774548035</v>
          </cell>
          <cell r="AP269">
            <v>5900.7988680597009</v>
          </cell>
          <cell r="AQ269">
            <v>3852.0242939999998</v>
          </cell>
          <cell r="AR269">
            <v>2910.4292728199998</v>
          </cell>
          <cell r="AS269">
            <v>4101.1427310046001</v>
          </cell>
        </row>
        <row r="270">
          <cell r="I270">
            <v>-2.1782077208991356E-2</v>
          </cell>
          <cell r="N270">
            <v>3.3859112931204863E-3</v>
          </cell>
          <cell r="S270">
            <v>-3.0241696893162633E-2</v>
          </cell>
          <cell r="T270">
            <v>2.5101693190570332E-2</v>
          </cell>
          <cell r="U270">
            <v>3.1498867868550232E-2</v>
          </cell>
          <cell r="V270">
            <v>1.5665187726437541E-3</v>
          </cell>
          <cell r="W270">
            <v>5.1123547673118212E-2</v>
          </cell>
          <cell r="X270">
            <v>2.5814474423771171E-2</v>
          </cell>
          <cell r="Y270">
            <v>3.1952111091977313E-2</v>
          </cell>
          <cell r="Z270">
            <v>4.9662117904185767E-2</v>
          </cell>
          <cell r="AA270">
            <v>1.5542894348861542E-2</v>
          </cell>
          <cell r="AB270">
            <v>4.2028982952555485E-2</v>
          </cell>
          <cell r="AC270">
            <v>3.5665847820245018E-2</v>
          </cell>
          <cell r="AD270">
            <v>7.4954845281658691E-4</v>
          </cell>
          <cell r="AE270">
            <v>5.226403883739323E-2</v>
          </cell>
          <cell r="AF270">
            <v>3.173863985465105E-2</v>
          </cell>
          <cell r="AG270">
            <v>7.1320401341768744E-2</v>
          </cell>
          <cell r="AH270">
            <v>3.9946909552181435E-2</v>
          </cell>
          <cell r="AM270">
            <v>6.3739566480876433E-2</v>
          </cell>
          <cell r="AN270">
            <v>6.785421324569782E-2</v>
          </cell>
          <cell r="AO270">
            <v>6.710304531477268E-2</v>
          </cell>
          <cell r="AP270">
            <v>5.4963349770011667E-2</v>
          </cell>
          <cell r="AQ270">
            <v>3.4511376492884681E-2</v>
          </cell>
          <cell r="AR270">
            <v>2.5099809553210648E-2</v>
          </cell>
          <cell r="AS270">
            <v>3.4040277693587744E-2</v>
          </cell>
        </row>
        <row r="276">
          <cell r="B276">
            <v>1987</v>
          </cell>
          <cell r="C276">
            <v>1988</v>
          </cell>
          <cell r="D276">
            <v>1989</v>
          </cell>
          <cell r="E276">
            <v>1990</v>
          </cell>
          <cell r="F276">
            <v>1991</v>
          </cell>
          <cell r="G276">
            <v>1992</v>
          </cell>
          <cell r="H276">
            <v>1993</v>
          </cell>
          <cell r="I276">
            <v>1994</v>
          </cell>
          <cell r="J276" t="str">
            <v>1995</v>
          </cell>
          <cell r="K276" t="str">
            <v>1995</v>
          </cell>
          <cell r="L276" t="str">
            <v>1995</v>
          </cell>
          <cell r="M276" t="str">
            <v>1995</v>
          </cell>
          <cell r="N276">
            <v>1995</v>
          </cell>
          <cell r="O276">
            <v>1996</v>
          </cell>
          <cell r="P276">
            <v>1996</v>
          </cell>
          <cell r="Q276">
            <v>1996</v>
          </cell>
          <cell r="R276">
            <v>1996</v>
          </cell>
          <cell r="S276">
            <v>1996</v>
          </cell>
          <cell r="T276">
            <v>1997</v>
          </cell>
          <cell r="U276">
            <v>1997</v>
          </cell>
          <cell r="V276">
            <v>1997</v>
          </cell>
          <cell r="W276">
            <v>1997</v>
          </cell>
          <cell r="X276">
            <v>1997</v>
          </cell>
          <cell r="Y276">
            <v>1998</v>
          </cell>
          <cell r="Z276">
            <v>1998</v>
          </cell>
          <cell r="AA276">
            <v>1998</v>
          </cell>
          <cell r="AB276">
            <v>1998</v>
          </cell>
          <cell r="AC276">
            <v>1998</v>
          </cell>
          <cell r="AD276">
            <v>1998</v>
          </cell>
          <cell r="AE276">
            <v>1998</v>
          </cell>
          <cell r="AF276">
            <v>1998</v>
          </cell>
          <cell r="AG276">
            <v>1998</v>
          </cell>
          <cell r="AH276">
            <v>1998</v>
          </cell>
          <cell r="AM276">
            <v>1998</v>
          </cell>
          <cell r="AN276">
            <v>1999</v>
          </cell>
          <cell r="AO276">
            <v>2000</v>
          </cell>
          <cell r="AP276">
            <v>2001</v>
          </cell>
          <cell r="AQ276">
            <v>2002</v>
          </cell>
          <cell r="AR276">
            <v>2003</v>
          </cell>
          <cell r="AS276">
            <v>2004</v>
          </cell>
        </row>
        <row r="277">
          <cell r="J277" t="str">
            <v>Q1</v>
          </cell>
          <cell r="K277" t="str">
            <v>Q2</v>
          </cell>
          <cell r="L277" t="str">
            <v>Q3</v>
          </cell>
          <cell r="M277" t="str">
            <v>Q4</v>
          </cell>
          <cell r="O277" t="str">
            <v>Q1</v>
          </cell>
          <cell r="P277" t="str">
            <v>Q2</v>
          </cell>
          <cell r="Q277" t="str">
            <v>Q3</v>
          </cell>
          <cell r="R277" t="str">
            <v>Q4</v>
          </cell>
          <cell r="T277" t="str">
            <v>Q1</v>
          </cell>
          <cell r="U277" t="str">
            <v>Q2</v>
          </cell>
          <cell r="V277" t="str">
            <v>Q3</v>
          </cell>
          <cell r="W277" t="str">
            <v>Q4</v>
          </cell>
          <cell r="Y277" t="str">
            <v>Q1</v>
          </cell>
          <cell r="Z277" t="str">
            <v>Q2</v>
          </cell>
          <cell r="AA277" t="str">
            <v>Q3</v>
          </cell>
          <cell r="AB277" t="str">
            <v>Q4</v>
          </cell>
          <cell r="AD277" t="str">
            <v>Q1</v>
          </cell>
          <cell r="AE277" t="str">
            <v>Q2</v>
          </cell>
          <cell r="AF277" t="str">
            <v>Q3</v>
          </cell>
          <cell r="AG277" t="str">
            <v>Q4</v>
          </cell>
        </row>
        <row r="278">
          <cell r="O278" t="str">
            <v>Prel.</v>
          </cell>
          <cell r="P278" t="str">
            <v>Prel.</v>
          </cell>
          <cell r="Q278" t="str">
            <v>Prel.</v>
          </cell>
          <cell r="R278" t="str">
            <v>Prel.</v>
          </cell>
          <cell r="S278" t="str">
            <v>Prel.</v>
          </cell>
          <cell r="T278" t="str">
            <v>Prel.</v>
          </cell>
          <cell r="U278" t="str">
            <v>Prel.</v>
          </cell>
          <cell r="V278" t="str">
            <v>Prel.</v>
          </cell>
          <cell r="W278" t="str">
            <v>Prel.</v>
          </cell>
          <cell r="X278" t="str">
            <v>Prel.</v>
          </cell>
          <cell r="Y278" t="str">
            <v>Prog.</v>
          </cell>
          <cell r="Z278" t="str">
            <v>Prog.</v>
          </cell>
          <cell r="AA278" t="str">
            <v>Prog.</v>
          </cell>
          <cell r="AB278" t="str">
            <v>Prog.</v>
          </cell>
          <cell r="AC278" t="str">
            <v>Prog.</v>
          </cell>
          <cell r="AD278" t="str">
            <v>Prog.</v>
          </cell>
          <cell r="AE278" t="str">
            <v>Prog.</v>
          </cell>
          <cell r="AF278" t="str">
            <v>Prog.</v>
          </cell>
          <cell r="AG278" t="str">
            <v>Prog.</v>
          </cell>
          <cell r="AH278" t="str">
            <v>Prog.</v>
          </cell>
          <cell r="AM278" t="str">
            <v>est</v>
          </cell>
          <cell r="AN278" t="str">
            <v>Proj.</v>
          </cell>
          <cell r="AO278" t="str">
            <v>Proj.</v>
          </cell>
          <cell r="AP278" t="str">
            <v>Proj.</v>
          </cell>
          <cell r="AQ278" t="str">
            <v>Proj.</v>
          </cell>
          <cell r="AR278" t="str">
            <v>Proj.</v>
          </cell>
          <cell r="AS278" t="str">
            <v>Proj.</v>
          </cell>
        </row>
        <row r="280">
          <cell r="C280">
            <v>25636.5</v>
          </cell>
          <cell r="D280">
            <v>25866.1</v>
          </cell>
          <cell r="E280">
            <v>25233.1</v>
          </cell>
          <cell r="F280">
            <v>25068.899999999998</v>
          </cell>
          <cell r="G280">
            <v>25574.3</v>
          </cell>
          <cell r="H280">
            <v>25936.313999999998</v>
          </cell>
          <cell r="I280">
            <v>26122.823560000001</v>
          </cell>
          <cell r="N280">
            <v>26075.042739999997</v>
          </cell>
          <cell r="S280">
            <v>24587.54</v>
          </cell>
          <cell r="T280">
            <v>24293.670000000002</v>
          </cell>
          <cell r="U280">
            <v>24526.93</v>
          </cell>
          <cell r="V280">
            <v>24302.230000000003</v>
          </cell>
          <cell r="W280">
            <v>23982.820000000003</v>
          </cell>
          <cell r="X280">
            <v>23253.35</v>
          </cell>
          <cell r="Y280">
            <v>22746.552649999994</v>
          </cell>
          <cell r="Z280">
            <v>22276.078649999999</v>
          </cell>
          <cell r="AA280">
            <v>22163.272649999999</v>
          </cell>
          <cell r="AB280">
            <v>21796.574649999995</v>
          </cell>
          <cell r="AC280">
            <v>21796.574649999995</v>
          </cell>
          <cell r="AD280">
            <v>22751.01</v>
          </cell>
          <cell r="AE280">
            <v>22359.01</v>
          </cell>
          <cell r="AF280">
            <v>22755.01</v>
          </cell>
          <cell r="AG280">
            <v>22058.01</v>
          </cell>
          <cell r="AH280">
            <v>22058.01</v>
          </cell>
          <cell r="AM280">
            <v>22412.039999999997</v>
          </cell>
          <cell r="AN280">
            <v>24124.957999999999</v>
          </cell>
          <cell r="AO280">
            <v>25939.172828571427</v>
          </cell>
          <cell r="AP280">
            <v>27844.449308571428</v>
          </cell>
          <cell r="AQ280">
            <v>30657.473602571426</v>
          </cell>
          <cell r="AR280">
            <v>32893.902875391424</v>
          </cell>
          <cell r="AS280">
            <v>35367.04560639603</v>
          </cell>
        </row>
        <row r="281">
          <cell r="H281">
            <v>23159.493999999999</v>
          </cell>
          <cell r="I281">
            <v>23246.65956</v>
          </cell>
          <cell r="N281">
            <v>23232.629999999997</v>
          </cell>
          <cell r="S281">
            <v>22384.59</v>
          </cell>
          <cell r="T281">
            <v>22157.870000000003</v>
          </cell>
          <cell r="U281">
            <v>22468.170000000002</v>
          </cell>
          <cell r="V281">
            <v>22270.280000000002</v>
          </cell>
          <cell r="W281">
            <v>22041.230000000003</v>
          </cell>
          <cell r="X281">
            <v>21362.879999999997</v>
          </cell>
          <cell r="Y281">
            <v>20967.222649999996</v>
          </cell>
          <cell r="Z281">
            <v>20540.84865</v>
          </cell>
          <cell r="AA281">
            <v>20417.412649999998</v>
          </cell>
          <cell r="AB281">
            <v>20043.974649999996</v>
          </cell>
          <cell r="AC281">
            <v>20043.974649999996</v>
          </cell>
          <cell r="AD281">
            <v>20993</v>
          </cell>
          <cell r="AE281">
            <v>20671</v>
          </cell>
          <cell r="AF281">
            <v>21104</v>
          </cell>
          <cell r="AG281">
            <v>20454</v>
          </cell>
          <cell r="AH281">
            <v>20454</v>
          </cell>
          <cell r="AM281">
            <v>20671.809999999998</v>
          </cell>
          <cell r="AN281">
            <v>22464.406999999999</v>
          </cell>
          <cell r="AO281">
            <v>24478.692999999999</v>
          </cell>
          <cell r="AP281">
            <v>26578.266799999998</v>
          </cell>
          <cell r="AQ281">
            <v>29614.870093999998</v>
          </cell>
          <cell r="AR281">
            <v>32074.878366819998</v>
          </cell>
          <cell r="AS281">
            <v>34795.600097824601</v>
          </cell>
        </row>
        <row r="282">
          <cell r="H282">
            <v>2776.82</v>
          </cell>
          <cell r="I282">
            <v>2876.1639999999998</v>
          </cell>
          <cell r="N282">
            <v>2842.4127399999998</v>
          </cell>
          <cell r="S282">
            <v>2202.9499999999998</v>
          </cell>
          <cell r="T282">
            <v>2135.7999999999997</v>
          </cell>
          <cell r="U282">
            <v>2058.7599999999998</v>
          </cell>
          <cell r="V282">
            <v>2031.9499999999998</v>
          </cell>
          <cell r="W282">
            <v>1941.59</v>
          </cell>
          <cell r="X282">
            <v>1890.47</v>
          </cell>
          <cell r="Y282">
            <v>1779.33</v>
          </cell>
          <cell r="Z282">
            <v>1735.23</v>
          </cell>
          <cell r="AA282">
            <v>1745.86</v>
          </cell>
          <cell r="AB282">
            <v>1752.6</v>
          </cell>
          <cell r="AC282">
            <v>1752.6</v>
          </cell>
          <cell r="AD282">
            <v>1758.01</v>
          </cell>
          <cell r="AE282">
            <v>1688.01</v>
          </cell>
          <cell r="AF282">
            <v>1651.01</v>
          </cell>
          <cell r="AG282">
            <v>1604.01</v>
          </cell>
          <cell r="AH282">
            <v>1604.01</v>
          </cell>
          <cell r="AM282">
            <v>1740.23</v>
          </cell>
          <cell r="AN282">
            <v>1660.5509999999999</v>
          </cell>
          <cell r="AO282">
            <v>1460.4798285714287</v>
          </cell>
          <cell r="AP282">
            <v>1266.1825085714286</v>
          </cell>
          <cell r="AQ282">
            <v>1042.6035085714286</v>
          </cell>
          <cell r="AR282">
            <v>819.02450857142878</v>
          </cell>
          <cell r="AS282">
            <v>571.44550857142883</v>
          </cell>
        </row>
        <row r="284">
          <cell r="C284">
            <v>119.4</v>
          </cell>
          <cell r="D284">
            <v>550</v>
          </cell>
          <cell r="E284">
            <v>1588.2</v>
          </cell>
          <cell r="F284">
            <v>2132.3000000000002</v>
          </cell>
          <cell r="G284">
            <v>2714.6</v>
          </cell>
          <cell r="H284">
            <v>2817.1</v>
          </cell>
          <cell r="I284">
            <v>2955.0240000000003</v>
          </cell>
          <cell r="N284">
            <v>3052.9337399999999</v>
          </cell>
          <cell r="S284">
            <v>2816.04</v>
          </cell>
          <cell r="T284">
            <v>2718.38</v>
          </cell>
          <cell r="U284">
            <v>2736.57</v>
          </cell>
          <cell r="V284">
            <v>2702.6200000000003</v>
          </cell>
          <cell r="W284">
            <v>2764.6200000000003</v>
          </cell>
          <cell r="X284">
            <v>2717.61</v>
          </cell>
          <cell r="Y284">
            <v>2608.2690000000002</v>
          </cell>
          <cell r="Z284">
            <v>2629.2740000000003</v>
          </cell>
          <cell r="AA284">
            <v>2627.2670000000003</v>
          </cell>
          <cell r="AB284">
            <v>2694.2220000000002</v>
          </cell>
          <cell r="AC284">
            <v>2694.2220000000002</v>
          </cell>
          <cell r="AD284">
            <v>2652.61</v>
          </cell>
          <cell r="AE284">
            <v>2759.61</v>
          </cell>
          <cell r="AF284">
            <v>2695.61</v>
          </cell>
          <cell r="AG284">
            <v>2852.61</v>
          </cell>
          <cell r="AH284">
            <v>2852.61</v>
          </cell>
          <cell r="AM284">
            <v>3183.93</v>
          </cell>
          <cell r="AN284">
            <v>3312.2109999999998</v>
          </cell>
          <cell r="AO284">
            <v>3351.5224285714285</v>
          </cell>
          <cell r="AP284">
            <v>3236.1484285714282</v>
          </cell>
          <cell r="AQ284">
            <v>3228.5044285714284</v>
          </cell>
          <cell r="AR284">
            <v>2938.6769285714286</v>
          </cell>
          <cell r="AS284">
            <v>2628.7067535714286</v>
          </cell>
        </row>
        <row r="285">
          <cell r="H285">
            <v>2320.1</v>
          </cell>
          <cell r="I285">
            <v>2476.9940000000001</v>
          </cell>
          <cell r="N285">
            <v>2567.54</v>
          </cell>
          <cell r="S285">
            <v>2365.15</v>
          </cell>
          <cell r="T285">
            <v>2285.71</v>
          </cell>
          <cell r="U285">
            <v>2300.59</v>
          </cell>
          <cell r="V285">
            <v>2254.1700000000005</v>
          </cell>
          <cell r="W285">
            <v>2288.1700000000005</v>
          </cell>
          <cell r="X285">
            <v>2184</v>
          </cell>
          <cell r="Y285">
            <v>2095.5990000000002</v>
          </cell>
          <cell r="Z285">
            <v>2134.6040000000003</v>
          </cell>
          <cell r="AA285">
            <v>2153.5370000000003</v>
          </cell>
          <cell r="AB285">
            <v>2224.0520000000001</v>
          </cell>
          <cell r="AC285">
            <v>2224.0520000000001</v>
          </cell>
          <cell r="AD285">
            <v>2135</v>
          </cell>
          <cell r="AE285">
            <v>2217</v>
          </cell>
          <cell r="AF285">
            <v>2166</v>
          </cell>
          <cell r="AG285">
            <v>2319</v>
          </cell>
          <cell r="AH285">
            <v>2319</v>
          </cell>
          <cell r="AM285">
            <v>2603.08</v>
          </cell>
          <cell r="AN285">
            <v>2596.4499999999998</v>
          </cell>
          <cell r="AO285">
            <v>2691.7689999999998</v>
          </cell>
          <cell r="AP285">
            <v>2639.9739999999997</v>
          </cell>
          <cell r="AQ285">
            <v>2748.9089999999997</v>
          </cell>
          <cell r="AR285">
            <v>2575.6605</v>
          </cell>
          <cell r="AS285">
            <v>2382.2693250000002</v>
          </cell>
        </row>
        <row r="286">
          <cell r="H286">
            <v>497</v>
          </cell>
          <cell r="I286">
            <v>478.03</v>
          </cell>
          <cell r="N286">
            <v>485.39373999999998</v>
          </cell>
          <cell r="S286">
            <v>450.89</v>
          </cell>
          <cell r="T286">
            <v>432.67</v>
          </cell>
          <cell r="U286">
            <v>435.98</v>
          </cell>
          <cell r="V286">
            <v>448.45</v>
          </cell>
          <cell r="W286">
            <v>476.45</v>
          </cell>
          <cell r="X286">
            <v>533.61</v>
          </cell>
          <cell r="Y286">
            <v>512.66999999999996</v>
          </cell>
          <cell r="Z286">
            <v>494.67</v>
          </cell>
          <cell r="AA286">
            <v>473.73</v>
          </cell>
          <cell r="AB286">
            <v>470.17</v>
          </cell>
          <cell r="AC286">
            <v>470.17</v>
          </cell>
          <cell r="AD286">
            <v>517.61</v>
          </cell>
          <cell r="AE286">
            <v>542.61</v>
          </cell>
          <cell r="AF286">
            <v>529.61</v>
          </cell>
          <cell r="AG286">
            <v>533.61</v>
          </cell>
          <cell r="AH286">
            <v>533.61</v>
          </cell>
          <cell r="AM286">
            <v>580.85</v>
          </cell>
          <cell r="AN286">
            <v>715.76099999999997</v>
          </cell>
          <cell r="AO286">
            <v>659.75342857142857</v>
          </cell>
          <cell r="AP286">
            <v>596.17442857142862</v>
          </cell>
          <cell r="AQ286">
            <v>479.59542857142861</v>
          </cell>
          <cell r="AR286">
            <v>363.01642857142861</v>
          </cell>
          <cell r="AS286">
            <v>246.4374285714286</v>
          </cell>
        </row>
        <row r="287">
          <cell r="C287">
            <v>799.3</v>
          </cell>
          <cell r="D287">
            <v>1384.7</v>
          </cell>
          <cell r="E287">
            <v>1488.2</v>
          </cell>
          <cell r="F287">
            <v>1874</v>
          </cell>
          <cell r="G287">
            <v>1883.4</v>
          </cell>
          <cell r="H287">
            <v>2391.52</v>
          </cell>
          <cell r="I287">
            <v>2854.6309999999999</v>
          </cell>
          <cell r="N287">
            <v>2877.23</v>
          </cell>
          <cell r="S287">
            <v>2295</v>
          </cell>
          <cell r="T287">
            <v>2213.7599999999998</v>
          </cell>
          <cell r="U287">
            <v>2141.6099999999997</v>
          </cell>
          <cell r="V287">
            <v>2070.63</v>
          </cell>
          <cell r="W287">
            <v>1968.22</v>
          </cell>
          <cell r="X287">
            <v>1927.1399999999999</v>
          </cell>
          <cell r="Y287">
            <v>1788.835</v>
          </cell>
          <cell r="Z287">
            <v>1756.5</v>
          </cell>
          <cell r="AA287">
            <v>1737.325</v>
          </cell>
          <cell r="AB287">
            <v>1735.5939999999998</v>
          </cell>
          <cell r="AC287">
            <v>1735.5939999999998</v>
          </cell>
          <cell r="AD287">
            <v>1790.6799999999998</v>
          </cell>
          <cell r="AE287">
            <v>1717.6799999999998</v>
          </cell>
          <cell r="AF287">
            <v>1726.6799999999998</v>
          </cell>
          <cell r="AG287">
            <v>1743.6799999999998</v>
          </cell>
          <cell r="AH287">
            <v>1743.6799999999998</v>
          </cell>
          <cell r="AM287">
            <v>1604.76</v>
          </cell>
          <cell r="AN287">
            <v>1582.348</v>
          </cell>
          <cell r="AO287">
            <v>1614.0884000000001</v>
          </cell>
          <cell r="AP287">
            <v>1627.8667800000003</v>
          </cell>
          <cell r="AQ287">
            <v>1636.1486410000002</v>
          </cell>
          <cell r="AR287">
            <v>1610.4292178300002</v>
          </cell>
          <cell r="AS287">
            <v>1532.8984719649002</v>
          </cell>
        </row>
        <row r="288">
          <cell r="H288">
            <v>672.1</v>
          </cell>
          <cell r="I288">
            <v>791.69799999999998</v>
          </cell>
          <cell r="N288">
            <v>807.29</v>
          </cell>
          <cell r="S288">
            <v>681.73</v>
          </cell>
          <cell r="T288">
            <v>647.98</v>
          </cell>
          <cell r="U288">
            <v>640.89</v>
          </cell>
          <cell r="V288">
            <v>602.67000000000007</v>
          </cell>
          <cell r="W288">
            <v>598.62000000000012</v>
          </cell>
          <cell r="X288">
            <v>665.11</v>
          </cell>
          <cell r="Y288">
            <v>615.41499999999996</v>
          </cell>
          <cell r="Z288">
            <v>591.62</v>
          </cell>
          <cell r="AA288">
            <v>539.60500000000002</v>
          </cell>
          <cell r="AB288">
            <v>510.43400000000003</v>
          </cell>
          <cell r="AC288">
            <v>510.43400000000003</v>
          </cell>
          <cell r="AD288">
            <v>641.11</v>
          </cell>
          <cell r="AE288">
            <v>651.11</v>
          </cell>
          <cell r="AF288">
            <v>682.11</v>
          </cell>
          <cell r="AG288">
            <v>733.11</v>
          </cell>
          <cell r="AH288">
            <v>733.11</v>
          </cell>
          <cell r="AM288">
            <v>520.51</v>
          </cell>
          <cell r="AN288">
            <v>683.88</v>
          </cell>
          <cell r="AO288">
            <v>840.82799999999997</v>
          </cell>
          <cell r="AP288">
            <v>972.32470000000012</v>
          </cell>
          <cell r="AQ288">
            <v>1077.6065610000001</v>
          </cell>
          <cell r="AR288">
            <v>1155.88713783</v>
          </cell>
          <cell r="AS288">
            <v>1206.3563919649</v>
          </cell>
        </row>
        <row r="289">
          <cell r="H289">
            <v>1719.4199999999998</v>
          </cell>
          <cell r="I289">
            <v>2062.933</v>
          </cell>
          <cell r="N289">
            <v>2069.94</v>
          </cell>
          <cell r="S289">
            <v>1613.27</v>
          </cell>
          <cell r="T289">
            <v>1565.7799999999997</v>
          </cell>
          <cell r="U289">
            <v>1500.7199999999998</v>
          </cell>
          <cell r="V289">
            <v>1467.9599999999998</v>
          </cell>
          <cell r="W289">
            <v>1369.6</v>
          </cell>
          <cell r="X289">
            <v>1262.03</v>
          </cell>
          <cell r="Y289">
            <v>1173.42</v>
          </cell>
          <cell r="Z289">
            <v>1164.8800000000001</v>
          </cell>
          <cell r="AA289">
            <v>1197.72</v>
          </cell>
          <cell r="AB289">
            <v>1225.1600000000001</v>
          </cell>
          <cell r="AC289">
            <v>1225.1600000000001</v>
          </cell>
          <cell r="AD289">
            <v>1149.57</v>
          </cell>
          <cell r="AE289">
            <v>1066.57</v>
          </cell>
          <cell r="AF289">
            <v>1044.57</v>
          </cell>
          <cell r="AG289">
            <v>1010.5699999999999</v>
          </cell>
          <cell r="AH289">
            <v>1010.5699999999999</v>
          </cell>
          <cell r="AM289">
            <v>1084.25</v>
          </cell>
          <cell r="AN289">
            <v>898.46800000000007</v>
          </cell>
          <cell r="AO289">
            <v>773.26040000000012</v>
          </cell>
          <cell r="AP289">
            <v>655.54208000000017</v>
          </cell>
          <cell r="AQ289">
            <v>558.54208000000017</v>
          </cell>
          <cell r="AR289">
            <v>454.54208000000017</v>
          </cell>
          <cell r="AS289">
            <v>326.54208000000017</v>
          </cell>
        </row>
        <row r="290">
          <cell r="C290">
            <v>21702</v>
          </cell>
          <cell r="D290">
            <v>21041</v>
          </cell>
          <cell r="E290">
            <v>759.4</v>
          </cell>
          <cell r="F290">
            <v>726</v>
          </cell>
          <cell r="G290">
            <v>665</v>
          </cell>
          <cell r="H290">
            <v>462.40000000000003</v>
          </cell>
          <cell r="I290">
            <v>274.09456</v>
          </cell>
          <cell r="N290">
            <v>240.572</v>
          </cell>
          <cell r="S290">
            <v>130.44999999999999</v>
          </cell>
          <cell r="T290">
            <v>130.22</v>
          </cell>
          <cell r="U290">
            <v>105.22</v>
          </cell>
          <cell r="V290">
            <v>94.759999999999991</v>
          </cell>
          <cell r="W290">
            <v>107.76</v>
          </cell>
          <cell r="X290">
            <v>112.75999999999999</v>
          </cell>
          <cell r="Y290">
            <v>104.51899999999999</v>
          </cell>
          <cell r="Z290">
            <v>73.711999999999989</v>
          </cell>
          <cell r="AA290">
            <v>70.48899999999999</v>
          </cell>
          <cell r="AB290">
            <v>32.610999999999983</v>
          </cell>
          <cell r="AC290">
            <v>32.610999999999983</v>
          </cell>
          <cell r="AD290">
            <v>116.75999999999999</v>
          </cell>
          <cell r="AE290">
            <v>132.76</v>
          </cell>
          <cell r="AF290">
            <v>170.76</v>
          </cell>
          <cell r="AG290">
            <v>192.76</v>
          </cell>
          <cell r="AH290">
            <v>192.76</v>
          </cell>
          <cell r="AM290">
            <v>41.22999999999999</v>
          </cell>
          <cell r="AN290">
            <v>-20.82</v>
          </cell>
          <cell r="AO290">
            <v>-72.231999999999999</v>
          </cell>
          <cell r="AP290">
            <v>-79.231999999999999</v>
          </cell>
          <cell r="AQ290">
            <v>-79.231999999999999</v>
          </cell>
          <cell r="AR290">
            <v>-79.231999999999999</v>
          </cell>
          <cell r="AS290">
            <v>-79.231999999999999</v>
          </cell>
        </row>
        <row r="291">
          <cell r="H291">
            <v>34.1</v>
          </cell>
          <cell r="I291">
            <v>43.474559999999997</v>
          </cell>
          <cell r="N291">
            <v>40.200000000000003</v>
          </cell>
          <cell r="S291">
            <v>55.1</v>
          </cell>
          <cell r="T291">
            <v>55.870000000000005</v>
          </cell>
          <cell r="U291">
            <v>45.870000000000005</v>
          </cell>
          <cell r="V291">
            <v>41.93</v>
          </cell>
          <cell r="W291">
            <v>71.930000000000007</v>
          </cell>
          <cell r="X291">
            <v>74.38</v>
          </cell>
          <cell r="Y291">
            <v>66.658999999999992</v>
          </cell>
          <cell r="Z291">
            <v>50.321999999999989</v>
          </cell>
          <cell r="AA291">
            <v>47.618999999999986</v>
          </cell>
          <cell r="AB291">
            <v>24.210999999999984</v>
          </cell>
          <cell r="AC291">
            <v>24.210999999999984</v>
          </cell>
          <cell r="AD291">
            <v>82.38</v>
          </cell>
          <cell r="AE291">
            <v>110.38</v>
          </cell>
          <cell r="AF291">
            <v>149.38</v>
          </cell>
          <cell r="AG291">
            <v>185.38</v>
          </cell>
          <cell r="AH291">
            <v>185.38</v>
          </cell>
          <cell r="AM291">
            <v>22.289999999999992</v>
          </cell>
          <cell r="AN291">
            <v>-24.690000000000005</v>
          </cell>
          <cell r="AO291">
            <v>-72.102000000000004</v>
          </cell>
          <cell r="AP291">
            <v>-79.102000000000004</v>
          </cell>
          <cell r="AQ291">
            <v>-79.102000000000004</v>
          </cell>
          <cell r="AR291">
            <v>-79.102000000000004</v>
          </cell>
          <cell r="AS291">
            <v>-79.102000000000004</v>
          </cell>
        </row>
        <row r="292">
          <cell r="H292">
            <v>428.3</v>
          </cell>
          <cell r="I292">
            <v>230.62</v>
          </cell>
          <cell r="N292">
            <v>200.37199999999999</v>
          </cell>
          <cell r="S292">
            <v>75.349999999999994</v>
          </cell>
          <cell r="T292">
            <v>74.349999999999994</v>
          </cell>
          <cell r="U292">
            <v>59.349999999999994</v>
          </cell>
          <cell r="V292">
            <v>52.83</v>
          </cell>
          <cell r="W292">
            <v>35.83</v>
          </cell>
          <cell r="X292">
            <v>38.380000000000003</v>
          </cell>
          <cell r="Y292">
            <v>37.86</v>
          </cell>
          <cell r="Z292">
            <v>23.39</v>
          </cell>
          <cell r="AA292">
            <v>22.87</v>
          </cell>
          <cell r="AB292">
            <v>8.4</v>
          </cell>
          <cell r="AC292">
            <v>8.4</v>
          </cell>
          <cell r="AD292">
            <v>34.380000000000003</v>
          </cell>
          <cell r="AE292">
            <v>22.380000000000003</v>
          </cell>
          <cell r="AF292">
            <v>21.380000000000003</v>
          </cell>
          <cell r="AG292">
            <v>7.3800000000000026</v>
          </cell>
          <cell r="AH292">
            <v>7.3800000000000026</v>
          </cell>
          <cell r="AM292">
            <v>18.940000000000001</v>
          </cell>
          <cell r="AN292">
            <v>3.8700000000000028</v>
          </cell>
          <cell r="AO292">
            <v>-0.12999999999999723</v>
          </cell>
          <cell r="AP292">
            <v>-0.12999999999999723</v>
          </cell>
          <cell r="AQ292">
            <v>-0.12999999999999723</v>
          </cell>
          <cell r="AR292">
            <v>-0.12999999999999723</v>
          </cell>
          <cell r="AS292">
            <v>-0.12999999999999723</v>
          </cell>
        </row>
        <row r="293">
          <cell r="C293">
            <v>1285.8</v>
          </cell>
          <cell r="D293">
            <v>1375.1</v>
          </cell>
          <cell r="E293">
            <v>1371.8</v>
          </cell>
          <cell r="F293">
            <v>1263</v>
          </cell>
          <cell r="G293">
            <v>1417</v>
          </cell>
          <cell r="H293">
            <v>814.5</v>
          </cell>
          <cell r="I293">
            <v>745.5200000000001</v>
          </cell>
          <cell r="N293">
            <v>571.077</v>
          </cell>
          <cell r="S293">
            <v>309.81</v>
          </cell>
          <cell r="T293">
            <v>336.07</v>
          </cell>
          <cell r="U293">
            <v>333.28999999999996</v>
          </cell>
          <cell r="V293">
            <v>344.97999999999996</v>
          </cell>
          <cell r="W293">
            <v>352.97999999999996</v>
          </cell>
          <cell r="X293">
            <v>460.16999999999996</v>
          </cell>
          <cell r="Y293">
            <v>349.29</v>
          </cell>
          <cell r="Z293">
            <v>361.21800000000002</v>
          </cell>
          <cell r="AA293">
            <v>412.971</v>
          </cell>
          <cell r="AB293">
            <v>435.52799999999996</v>
          </cell>
          <cell r="AC293">
            <v>435.52799999999996</v>
          </cell>
          <cell r="AD293">
            <v>295.28999999999996</v>
          </cell>
          <cell r="AE293">
            <v>293.28999999999996</v>
          </cell>
          <cell r="AF293">
            <v>346.28999999999996</v>
          </cell>
          <cell r="AG293">
            <v>370.28999999999996</v>
          </cell>
          <cell r="AH293">
            <v>370.28999999999996</v>
          </cell>
          <cell r="AM293">
            <v>438.38999999999993</v>
          </cell>
          <cell r="AN293">
            <v>403.11199999999991</v>
          </cell>
          <cell r="AO293">
            <v>469.62599999999992</v>
          </cell>
          <cell r="AP293">
            <v>540.43709999999987</v>
          </cell>
          <cell r="AQ293">
            <v>616.76253299999985</v>
          </cell>
          <cell r="AR293">
            <v>702.67772898999988</v>
          </cell>
          <cell r="AS293">
            <v>791.26038085969992</v>
          </cell>
        </row>
        <row r="294">
          <cell r="H294">
            <v>682.4</v>
          </cell>
          <cell r="I294">
            <v>640.93900000000008</v>
          </cell>
          <cell r="N294">
            <v>484.37</v>
          </cell>
          <cell r="S294">
            <v>246.37</v>
          </cell>
          <cell r="T294">
            <v>273.07</v>
          </cell>
          <cell r="U294">
            <v>270.58</v>
          </cell>
          <cell r="V294">
            <v>282.27</v>
          </cell>
          <cell r="W294">
            <v>293.27</v>
          </cell>
          <cell r="X294">
            <v>403.71999999999997</v>
          </cell>
          <cell r="Y294">
            <v>293.91000000000003</v>
          </cell>
          <cell r="Z294">
            <v>308.928</v>
          </cell>
          <cell r="AA294">
            <v>361.43099999999998</v>
          </cell>
          <cell r="AB294">
            <v>386.65799999999996</v>
          </cell>
          <cell r="AC294">
            <v>386.65799999999996</v>
          </cell>
          <cell r="AD294">
            <v>238.83999999999997</v>
          </cell>
          <cell r="AE294">
            <v>236.83999999999997</v>
          </cell>
          <cell r="AF294">
            <v>290.83999999999997</v>
          </cell>
          <cell r="AG294">
            <v>317.83999999999997</v>
          </cell>
          <cell r="AH294">
            <v>317.83999999999997</v>
          </cell>
          <cell r="AM294">
            <v>382.19999999999993</v>
          </cell>
          <cell r="AN294">
            <v>360.65999999999991</v>
          </cell>
          <cell r="AO294">
            <v>442.02999999999992</v>
          </cell>
          <cell r="AP294">
            <v>525.84109999999987</v>
          </cell>
          <cell r="AQ294">
            <v>612.16653299999984</v>
          </cell>
          <cell r="AR294">
            <v>701.08172898999987</v>
          </cell>
          <cell r="AS294">
            <v>792.66438085969992</v>
          </cell>
        </row>
        <row r="295">
          <cell r="H295">
            <v>132.1</v>
          </cell>
          <cell r="I295">
            <v>104.581</v>
          </cell>
          <cell r="N295">
            <v>86.706999999999994</v>
          </cell>
          <cell r="S295">
            <v>63.44</v>
          </cell>
          <cell r="T295">
            <v>63</v>
          </cell>
          <cell r="U295">
            <v>62.709999999999994</v>
          </cell>
          <cell r="V295">
            <v>62.709999999999994</v>
          </cell>
          <cell r="W295">
            <v>59.709999999999994</v>
          </cell>
          <cell r="X295">
            <v>56.45</v>
          </cell>
          <cell r="Y295">
            <v>55.38</v>
          </cell>
          <cell r="Z295">
            <v>52.29</v>
          </cell>
          <cell r="AA295">
            <v>51.54</v>
          </cell>
          <cell r="AB295">
            <v>48.87</v>
          </cell>
          <cell r="AC295">
            <v>48.87</v>
          </cell>
          <cell r="AD295">
            <v>56.45</v>
          </cell>
          <cell r="AE295">
            <v>56.45</v>
          </cell>
          <cell r="AF295">
            <v>55.45</v>
          </cell>
          <cell r="AG295">
            <v>52.45</v>
          </cell>
          <cell r="AH295">
            <v>52.45</v>
          </cell>
          <cell r="AM295">
            <v>56.190000000000005</v>
          </cell>
          <cell r="AN295">
            <v>42.452000000000005</v>
          </cell>
          <cell r="AO295">
            <v>27.596000000000007</v>
          </cell>
          <cell r="AP295">
            <v>14.596000000000007</v>
          </cell>
          <cell r="AQ295">
            <v>4.5960000000000072</v>
          </cell>
          <cell r="AR295">
            <v>1.5960000000000072</v>
          </cell>
          <cell r="AS295">
            <v>-1.4039999999999928</v>
          </cell>
        </row>
        <row r="296">
          <cell r="E296">
            <v>18664</v>
          </cell>
          <cell r="F296">
            <v>17786.599999999999</v>
          </cell>
          <cell r="G296">
            <v>17551.3</v>
          </cell>
          <cell r="H296">
            <v>17473.8</v>
          </cell>
          <cell r="I296">
            <v>17558.560000000001</v>
          </cell>
          <cell r="N296">
            <v>17676.939999999999</v>
          </cell>
          <cell r="S296">
            <v>17608.150000000001</v>
          </cell>
          <cell r="T296">
            <v>17467.150000000001</v>
          </cell>
          <cell r="U296">
            <v>17467.150000000001</v>
          </cell>
          <cell r="V296">
            <v>13346.150000000001</v>
          </cell>
          <cell r="W296">
            <v>13046.150000000001</v>
          </cell>
          <cell r="X296">
            <v>12436.419999999998</v>
          </cell>
          <cell r="Y296">
            <v>12296.389649999997</v>
          </cell>
          <cell r="Z296">
            <v>11996.731649999998</v>
          </cell>
          <cell r="AA296">
            <v>11856.577649999997</v>
          </cell>
          <cell r="AB296">
            <v>11556.920649999998</v>
          </cell>
          <cell r="AC296">
            <v>11556.920649999998</v>
          </cell>
          <cell r="AD296">
            <v>12296.419999999998</v>
          </cell>
          <cell r="AE296">
            <v>11996.419999999998</v>
          </cell>
          <cell r="AF296">
            <v>11856.419999999998</v>
          </cell>
          <cell r="AG296">
            <v>11556.419999999998</v>
          </cell>
          <cell r="AH296">
            <v>11556.419999999998</v>
          </cell>
          <cell r="AM296">
            <v>11557.979999999998</v>
          </cell>
          <cell r="AN296">
            <v>10678.356999999998</v>
          </cell>
          <cell r="AO296">
            <v>9790.4179999999978</v>
          </cell>
          <cell r="AP296">
            <v>8902.4789999999975</v>
          </cell>
          <cell r="AQ296">
            <v>8014.5399999999972</v>
          </cell>
          <cell r="AR296">
            <v>7126.6009999999969</v>
          </cell>
          <cell r="AS296">
            <v>6238.6619999999966</v>
          </cell>
        </row>
        <row r="297">
          <cell r="C297">
            <v>1730</v>
          </cell>
          <cell r="D297">
            <v>1515.3</v>
          </cell>
          <cell r="E297">
            <v>1361.5</v>
          </cell>
          <cell r="F297">
            <v>1287</v>
          </cell>
          <cell r="G297">
            <v>1343</v>
          </cell>
          <cell r="H297">
            <v>1976.9939999999999</v>
          </cell>
          <cell r="I297">
            <v>1734.9939999999999</v>
          </cell>
          <cell r="N297">
            <v>1656.29</v>
          </cell>
          <cell r="S297">
            <v>1428.09</v>
          </cell>
          <cell r="T297">
            <v>1428.09</v>
          </cell>
          <cell r="U297">
            <v>1743.09</v>
          </cell>
          <cell r="V297">
            <v>5743.09</v>
          </cell>
          <cell r="W297">
            <v>5743.09</v>
          </cell>
          <cell r="X297">
            <v>5599.25</v>
          </cell>
          <cell r="Y297">
            <v>5599.25</v>
          </cell>
          <cell r="Z297">
            <v>5458.643</v>
          </cell>
          <cell r="AA297">
            <v>5458.643</v>
          </cell>
          <cell r="AB297">
            <v>5341.6990000000005</v>
          </cell>
          <cell r="AC297">
            <v>5341.6990000000005</v>
          </cell>
          <cell r="AD297">
            <v>5599.25</v>
          </cell>
          <cell r="AE297">
            <v>5459.25</v>
          </cell>
          <cell r="AF297">
            <v>5959.25</v>
          </cell>
          <cell r="AG297">
            <v>5342.25</v>
          </cell>
          <cell r="AH297">
            <v>5342.25</v>
          </cell>
          <cell r="AM297">
            <v>5585.75</v>
          </cell>
          <cell r="AN297">
            <v>8169.75</v>
          </cell>
          <cell r="AO297">
            <v>10785.75</v>
          </cell>
          <cell r="AP297">
            <v>13616.75</v>
          </cell>
          <cell r="AQ297">
            <v>17240.75</v>
          </cell>
          <cell r="AR297">
            <v>20594.75</v>
          </cell>
          <cell r="AS297">
            <v>24254.75</v>
          </cell>
        </row>
        <row r="299">
          <cell r="D299">
            <v>0</v>
          </cell>
          <cell r="E299">
            <v>133</v>
          </cell>
          <cell r="F299">
            <v>803</v>
          </cell>
          <cell r="G299">
            <v>2510</v>
          </cell>
          <cell r="H299">
            <v>4122</v>
          </cell>
          <cell r="I299">
            <v>3994</v>
          </cell>
          <cell r="N299">
            <v>4249</v>
          </cell>
          <cell r="S299">
            <v>4502.88</v>
          </cell>
          <cell r="T299">
            <v>4101.88</v>
          </cell>
          <cell r="U299">
            <v>4372.88</v>
          </cell>
          <cell r="V299">
            <v>6604.88</v>
          </cell>
          <cell r="W299">
            <v>6888.88</v>
          </cell>
          <cell r="X299">
            <v>6888.88</v>
          </cell>
          <cell r="Y299">
            <v>4847.45</v>
          </cell>
          <cell r="Z299">
            <v>5591.54</v>
          </cell>
          <cell r="AA299">
            <v>5639.2</v>
          </cell>
          <cell r="AB299">
            <v>5948.77</v>
          </cell>
          <cell r="AC299">
            <v>5948.77</v>
          </cell>
          <cell r="AD299">
            <v>7154.88</v>
          </cell>
          <cell r="AE299">
            <v>8756.880000000001</v>
          </cell>
          <cell r="AF299">
            <v>8577.880000000001</v>
          </cell>
          <cell r="AG299">
            <v>9387.880000000001</v>
          </cell>
          <cell r="AH299">
            <v>9387.880000000001</v>
          </cell>
          <cell r="AM299">
            <v>12459.880000000001</v>
          </cell>
          <cell r="AN299">
            <v>16090.060000000001</v>
          </cell>
          <cell r="AO299">
            <v>19779.968560794045</v>
          </cell>
          <cell r="AP299">
            <v>23536.240016017924</v>
          </cell>
          <cell r="AQ299">
            <v>27322.730791308139</v>
          </cell>
          <cell r="AR299">
            <v>30870.58786013069</v>
          </cell>
          <cell r="AS299">
            <v>35372.444928953249</v>
          </cell>
        </row>
        <row r="300">
          <cell r="D300">
            <v>0</v>
          </cell>
          <cell r="E300">
            <v>133</v>
          </cell>
          <cell r="F300">
            <v>803</v>
          </cell>
          <cell r="G300">
            <v>2510</v>
          </cell>
          <cell r="H300">
            <v>4122</v>
          </cell>
          <cell r="I300">
            <v>3994</v>
          </cell>
          <cell r="N300">
            <v>3740</v>
          </cell>
          <cell r="S300">
            <v>3203</v>
          </cell>
          <cell r="T300">
            <v>2607</v>
          </cell>
          <cell r="U300">
            <v>2674</v>
          </cell>
          <cell r="V300">
            <v>2608</v>
          </cell>
          <cell r="W300">
            <v>2549</v>
          </cell>
          <cell r="X300">
            <v>2549</v>
          </cell>
          <cell r="Y300">
            <v>2642</v>
          </cell>
          <cell r="Z300">
            <v>3350</v>
          </cell>
          <cell r="AA300">
            <v>3350</v>
          </cell>
          <cell r="AB300">
            <v>3651.12</v>
          </cell>
          <cell r="AC300">
            <v>3651.12</v>
          </cell>
          <cell r="AD300">
            <v>2707</v>
          </cell>
          <cell r="AE300">
            <v>4144</v>
          </cell>
          <cell r="AF300">
            <v>3840</v>
          </cell>
          <cell r="AG300">
            <v>4432</v>
          </cell>
          <cell r="AH300">
            <v>4432</v>
          </cell>
          <cell r="AM300">
            <v>6315</v>
          </cell>
          <cell r="AN300">
            <v>8145.18</v>
          </cell>
          <cell r="AO300">
            <v>10674.18</v>
          </cell>
          <cell r="AP300">
            <v>12693.18</v>
          </cell>
          <cell r="AQ300">
            <v>14541.18</v>
          </cell>
          <cell r="AR300">
            <v>16017.18</v>
          </cell>
          <cell r="AS300">
            <v>18447.18</v>
          </cell>
        </row>
        <row r="301">
          <cell r="N301">
            <v>509</v>
          </cell>
          <cell r="S301">
            <v>1299.8799999999999</v>
          </cell>
          <cell r="T301">
            <v>1494.8799999999999</v>
          </cell>
          <cell r="U301">
            <v>1698.8799999999999</v>
          </cell>
          <cell r="V301">
            <v>3996.88</v>
          </cell>
          <cell r="W301">
            <v>4339.88</v>
          </cell>
          <cell r="X301">
            <v>4339.88</v>
          </cell>
          <cell r="Y301">
            <v>2205.4499999999998</v>
          </cell>
          <cell r="Z301">
            <v>2241.54</v>
          </cell>
          <cell r="AA301">
            <v>2289.1999999999998</v>
          </cell>
          <cell r="AB301">
            <v>2297.65</v>
          </cell>
          <cell r="AC301">
            <v>2297.65</v>
          </cell>
          <cell r="AD301">
            <v>4447.88</v>
          </cell>
          <cell r="AE301">
            <v>4612.88</v>
          </cell>
          <cell r="AF301">
            <v>4737.88</v>
          </cell>
          <cell r="AG301">
            <v>4955.88</v>
          </cell>
          <cell r="AH301">
            <v>4955.88</v>
          </cell>
          <cell r="AM301">
            <v>6144.88</v>
          </cell>
          <cell r="AN301">
            <v>7944.88</v>
          </cell>
          <cell r="AO301">
            <v>9105.7885607940443</v>
          </cell>
          <cell r="AP301">
            <v>10843.060016017924</v>
          </cell>
          <cell r="AQ301">
            <v>12781.550791308138</v>
          </cell>
          <cell r="AR301">
            <v>14853.407860130692</v>
          </cell>
          <cell r="AS301">
            <v>16925.264928953246</v>
          </cell>
        </row>
        <row r="303">
          <cell r="D303">
            <v>998.10451999999998</v>
          </cell>
          <cell r="E303">
            <v>3011.7427668</v>
          </cell>
          <cell r="F303">
            <v>3248.9785719000001</v>
          </cell>
          <cell r="G303">
            <v>2946.28125</v>
          </cell>
          <cell r="H303">
            <v>2679.4815199999998</v>
          </cell>
          <cell r="I303">
            <v>2642.4189999999999</v>
          </cell>
          <cell r="N303">
            <v>2238.6689999999999</v>
          </cell>
          <cell r="S303">
            <v>2195.826</v>
          </cell>
          <cell r="T303">
            <v>2078.9630999999999</v>
          </cell>
          <cell r="U303">
            <v>1891.9802999999999</v>
          </cell>
          <cell r="V303">
            <v>1822.5419999999999</v>
          </cell>
          <cell r="W303">
            <v>1617.8107</v>
          </cell>
          <cell r="X303">
            <v>1617.8107</v>
          </cell>
          <cell r="Y303">
            <v>1583.7250307339998</v>
          </cell>
          <cell r="Z303">
            <v>1400.779344646</v>
          </cell>
          <cell r="AA303">
            <v>1362.4784920939999</v>
          </cell>
          <cell r="AB303">
            <v>1179.2325598599998</v>
          </cell>
          <cell r="AC303">
            <v>1179.23255986</v>
          </cell>
          <cell r="AD303">
            <v>1591</v>
          </cell>
          <cell r="AE303">
            <v>1378</v>
          </cell>
          <cell r="AF303">
            <v>1336.0870983393127</v>
          </cell>
          <cell r="AG303">
            <v>1190.2693655855844</v>
          </cell>
          <cell r="AH303">
            <v>1190.2693655855844</v>
          </cell>
          <cell r="AM303">
            <v>1226</v>
          </cell>
          <cell r="AN303">
            <v>760.24467340799993</v>
          </cell>
          <cell r="AO303">
            <v>218.33258616000001</v>
          </cell>
          <cell r="AP303">
            <v>-0.10320627939758796</v>
          </cell>
          <cell r="AQ303">
            <v>-0.10149669529973945</v>
          </cell>
          <cell r="AR303">
            <v>-9.9815429999978389E-2</v>
          </cell>
          <cell r="AS303">
            <v>-9.9815429999978389E-2</v>
          </cell>
        </row>
        <row r="305">
          <cell r="E305">
            <v>0</v>
          </cell>
          <cell r="F305">
            <v>177</v>
          </cell>
          <cell r="G305">
            <v>355</v>
          </cell>
          <cell r="H305">
            <v>355</v>
          </cell>
          <cell r="I305">
            <v>355</v>
          </cell>
          <cell r="N305">
            <v>355</v>
          </cell>
          <cell r="S305">
            <v>213</v>
          </cell>
          <cell r="T305">
            <v>213</v>
          </cell>
          <cell r="U305">
            <v>213</v>
          </cell>
          <cell r="V305">
            <v>214</v>
          </cell>
          <cell r="W305">
            <v>293</v>
          </cell>
          <cell r="X305">
            <v>293</v>
          </cell>
          <cell r="Y305">
            <v>68</v>
          </cell>
          <cell r="Z305">
            <v>54</v>
          </cell>
          <cell r="AA305">
            <v>54</v>
          </cell>
          <cell r="AB305">
            <v>40</v>
          </cell>
          <cell r="AC305">
            <v>40</v>
          </cell>
          <cell r="AD305">
            <v>293</v>
          </cell>
          <cell r="AE305">
            <v>286</v>
          </cell>
          <cell r="AF305">
            <v>286</v>
          </cell>
          <cell r="AG305">
            <v>279</v>
          </cell>
          <cell r="AH305">
            <v>279</v>
          </cell>
          <cell r="AM305">
            <v>279</v>
          </cell>
          <cell r="AN305">
            <v>279</v>
          </cell>
          <cell r="AO305">
            <v>279</v>
          </cell>
          <cell r="AP305">
            <v>279</v>
          </cell>
          <cell r="AQ305">
            <v>279</v>
          </cell>
          <cell r="AR305">
            <v>279</v>
          </cell>
          <cell r="AS305">
            <v>279</v>
          </cell>
        </row>
        <row r="307">
          <cell r="C307">
            <v>0</v>
          </cell>
          <cell r="D307">
            <v>0</v>
          </cell>
          <cell r="E307">
            <v>245</v>
          </cell>
          <cell r="F307">
            <v>687</v>
          </cell>
          <cell r="G307">
            <v>1052</v>
          </cell>
          <cell r="H307">
            <v>2</v>
          </cell>
          <cell r="I307">
            <v>0</v>
          </cell>
          <cell r="N307">
            <v>135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  <cell r="Z307">
            <v>0</v>
          </cell>
          <cell r="AA307">
            <v>0</v>
          </cell>
          <cell r="AB307">
            <v>0</v>
          </cell>
          <cell r="AC307">
            <v>0</v>
          </cell>
          <cell r="AD307">
            <v>0</v>
          </cell>
          <cell r="AE307">
            <v>0</v>
          </cell>
          <cell r="AF307">
            <v>0</v>
          </cell>
          <cell r="AG307">
            <v>0</v>
          </cell>
          <cell r="AH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0</v>
          </cell>
          <cell r="AR307">
            <v>0</v>
          </cell>
          <cell r="AS307">
            <v>0</v>
          </cell>
        </row>
        <row r="309">
          <cell r="C309">
            <v>25636.5</v>
          </cell>
          <cell r="D309">
            <v>26864.204519999999</v>
          </cell>
          <cell r="E309">
            <v>28622.8427668</v>
          </cell>
          <cell r="F309">
            <v>29984.878571899997</v>
          </cell>
          <cell r="G309">
            <v>32437.581249999999</v>
          </cell>
          <cell r="H309">
            <v>33094.79552</v>
          </cell>
          <cell r="I309">
            <v>33114.242559999999</v>
          </cell>
          <cell r="N309">
            <v>33052.711739999999</v>
          </cell>
          <cell r="S309">
            <v>31499.246000000003</v>
          </cell>
          <cell r="T309">
            <v>30687.513100000004</v>
          </cell>
          <cell r="U309">
            <v>31004.790300000001</v>
          </cell>
          <cell r="V309">
            <v>32943.652000000002</v>
          </cell>
          <cell r="W309">
            <v>32782.510700000006</v>
          </cell>
          <cell r="X309">
            <v>32053.040699999998</v>
          </cell>
          <cell r="Y309">
            <v>29245.727680733995</v>
          </cell>
          <cell r="Z309">
            <v>29322.397994646002</v>
          </cell>
          <cell r="AA309">
            <v>29218.951142094</v>
          </cell>
          <cell r="AB309">
            <v>28964.577209859995</v>
          </cell>
          <cell r="AC309">
            <v>28964.577209859995</v>
          </cell>
          <cell r="AD309">
            <v>31789.89</v>
          </cell>
          <cell r="AE309">
            <v>32779.89</v>
          </cell>
          <cell r="AF309">
            <v>32954.97709833931</v>
          </cell>
          <cell r="AG309">
            <v>32915.159365585583</v>
          </cell>
          <cell r="AH309">
            <v>32915.159365585583</v>
          </cell>
          <cell r="AM309">
            <v>36376.92</v>
          </cell>
          <cell r="AN309">
            <v>41254.262673407997</v>
          </cell>
          <cell r="AO309">
            <v>46216.47397552547</v>
          </cell>
          <cell r="AP309">
            <v>51659.586118309955</v>
          </cell>
          <cell r="AQ309">
            <v>58259.102897184268</v>
          </cell>
          <cell r="AR309">
            <v>64043.390920092112</v>
          </cell>
          <cell r="AS309">
            <v>71018.390719919276</v>
          </cell>
        </row>
        <row r="310">
          <cell r="C310">
            <v>0.45530987633115766</v>
          </cell>
          <cell r="D310">
            <v>0.60366201099629235</v>
          </cell>
          <cell r="E310">
            <v>0.59146926438655723</v>
          </cell>
          <cell r="F310">
            <v>0.56151457999812726</v>
          </cell>
          <cell r="G310">
            <v>0.53696325469258566</v>
          </cell>
          <cell r="H310">
            <v>0.55276109063494627</v>
          </cell>
          <cell r="I310">
            <v>0.56761819811780978</v>
          </cell>
          <cell r="N310">
            <v>0.42820974345315205</v>
          </cell>
          <cell r="S310">
            <v>0.44652720063836171</v>
          </cell>
          <cell r="X310">
            <v>0.36245111409896552</v>
          </cell>
          <cell r="AC310">
            <v>0.303449359319305</v>
          </cell>
          <cell r="AH310">
            <v>0.3464220885757191</v>
          </cell>
          <cell r="AM310">
            <v>0.38285607134345567</v>
          </cell>
          <cell r="AN310">
            <v>0.42595989595602501</v>
          </cell>
          <cell r="AO310">
            <v>0.46087692222150939</v>
          </cell>
          <cell r="AP310">
            <v>0.48118635531943732</v>
          </cell>
          <cell r="AQ310">
            <v>0.521959801072437</v>
          </cell>
          <cell r="AR310">
            <v>0.55231608967380974</v>
          </cell>
          <cell r="AS310">
            <v>0.58946637559858572</v>
          </cell>
        </row>
        <row r="312">
          <cell r="C312">
            <v>4500</v>
          </cell>
          <cell r="D312">
            <v>1856</v>
          </cell>
          <cell r="E312">
            <v>1250</v>
          </cell>
          <cell r="F312">
            <v>1978</v>
          </cell>
          <cell r="G312">
            <v>2036</v>
          </cell>
          <cell r="H312">
            <v>1777</v>
          </cell>
          <cell r="I312">
            <v>2493</v>
          </cell>
          <cell r="N312">
            <v>1354</v>
          </cell>
          <cell r="S312">
            <v>1796</v>
          </cell>
          <cell r="T312">
            <v>1699</v>
          </cell>
          <cell r="U312">
            <v>2111</v>
          </cell>
          <cell r="V312">
            <v>2226</v>
          </cell>
          <cell r="W312">
            <v>2078</v>
          </cell>
          <cell r="X312">
            <v>2078</v>
          </cell>
          <cell r="Y312">
            <v>2039.3857280000002</v>
          </cell>
          <cell r="Z312">
            <v>2088.0419200000001</v>
          </cell>
          <cell r="AA312">
            <v>2172.2181120000005</v>
          </cell>
          <cell r="AB312">
            <v>2113.3219200000003</v>
          </cell>
          <cell r="AC312">
            <v>2113.3219200000003</v>
          </cell>
          <cell r="AD312">
            <v>1775</v>
          </cell>
          <cell r="AE312">
            <v>1910</v>
          </cell>
          <cell r="AF312">
            <v>1994.28277453076</v>
          </cell>
          <cell r="AG312">
            <v>1910</v>
          </cell>
          <cell r="AH312">
            <v>1910</v>
          </cell>
          <cell r="AM312">
            <v>1549</v>
          </cell>
          <cell r="AN312">
            <v>1657.5922391194347</v>
          </cell>
          <cell r="AO312">
            <v>2245.4953840385647</v>
          </cell>
          <cell r="AP312">
            <v>2356.0193882762023</v>
          </cell>
          <cell r="AQ312">
            <v>2461.2054835943268</v>
          </cell>
          <cell r="AR312">
            <v>2574.5952617355206</v>
          </cell>
          <cell r="AS312">
            <v>2697.2684472465489</v>
          </cell>
        </row>
        <row r="313">
          <cell r="C313">
            <v>4500</v>
          </cell>
          <cell r="D313">
            <v>1221</v>
          </cell>
          <cell r="E313">
            <v>338</v>
          </cell>
          <cell r="F313">
            <v>605</v>
          </cell>
          <cell r="G313">
            <v>598</v>
          </cell>
          <cell r="H313">
            <v>871</v>
          </cell>
          <cell r="I313">
            <v>1830</v>
          </cell>
          <cell r="N313">
            <v>880</v>
          </cell>
          <cell r="S313">
            <v>755</v>
          </cell>
          <cell r="T313">
            <v>658</v>
          </cell>
          <cell r="U313">
            <v>1028</v>
          </cell>
          <cell r="V313">
            <v>1202</v>
          </cell>
          <cell r="W313">
            <v>939</v>
          </cell>
          <cell r="X313">
            <v>939</v>
          </cell>
          <cell r="Y313">
            <v>916.38572800000009</v>
          </cell>
          <cell r="Z313">
            <v>965.04192000000012</v>
          </cell>
          <cell r="AA313">
            <v>1049.2181120000002</v>
          </cell>
          <cell r="AB313">
            <v>990.32192000000009</v>
          </cell>
          <cell r="AC313">
            <v>990.32192000000009</v>
          </cell>
          <cell r="AD313">
            <v>804</v>
          </cell>
          <cell r="AE313">
            <v>779</v>
          </cell>
          <cell r="AF313">
            <v>863.28277453075998</v>
          </cell>
          <cell r="AG313">
            <v>779</v>
          </cell>
          <cell r="AH313">
            <v>779</v>
          </cell>
          <cell r="AM313">
            <v>571</v>
          </cell>
          <cell r="AN313">
            <v>679.59223911943468</v>
          </cell>
          <cell r="AO313">
            <v>1267.4953840385647</v>
          </cell>
          <cell r="AP313">
            <v>1378.0193882762021</v>
          </cell>
          <cell r="AQ313">
            <v>1483.2054835943268</v>
          </cell>
          <cell r="AR313">
            <v>1596.5952617355206</v>
          </cell>
          <cell r="AS313">
            <v>1719.2684472465492</v>
          </cell>
        </row>
        <row r="314">
          <cell r="D314">
            <v>635</v>
          </cell>
          <cell r="E314">
            <v>703</v>
          </cell>
          <cell r="F314">
            <v>1027</v>
          </cell>
          <cell r="G314">
            <v>1115</v>
          </cell>
          <cell r="H314">
            <v>457</v>
          </cell>
          <cell r="I314">
            <v>96</v>
          </cell>
          <cell r="N314">
            <v>317</v>
          </cell>
          <cell r="S314">
            <v>379</v>
          </cell>
          <cell r="T314">
            <v>379</v>
          </cell>
          <cell r="U314">
            <v>421</v>
          </cell>
          <cell r="V314">
            <v>362</v>
          </cell>
          <cell r="W314">
            <v>477</v>
          </cell>
          <cell r="X314">
            <v>477</v>
          </cell>
          <cell r="Y314">
            <v>461</v>
          </cell>
          <cell r="Z314">
            <v>461</v>
          </cell>
          <cell r="AA314">
            <v>461</v>
          </cell>
          <cell r="AB314">
            <v>461</v>
          </cell>
          <cell r="AC314">
            <v>461</v>
          </cell>
          <cell r="AD314">
            <v>309</v>
          </cell>
          <cell r="AE314">
            <v>469</v>
          </cell>
          <cell r="AF314">
            <v>469</v>
          </cell>
          <cell r="AG314">
            <v>469</v>
          </cell>
          <cell r="AH314">
            <v>469</v>
          </cell>
          <cell r="AM314">
            <v>316</v>
          </cell>
          <cell r="AN314">
            <v>316</v>
          </cell>
          <cell r="AO314">
            <v>316</v>
          </cell>
          <cell r="AP314">
            <v>316</v>
          </cell>
          <cell r="AQ314">
            <v>316</v>
          </cell>
          <cell r="AR314">
            <v>316</v>
          </cell>
          <cell r="AS314">
            <v>316</v>
          </cell>
        </row>
        <row r="315">
          <cell r="D315">
            <v>0</v>
          </cell>
          <cell r="E315">
            <v>209</v>
          </cell>
          <cell r="F315">
            <v>346</v>
          </cell>
          <cell r="G315">
            <v>323</v>
          </cell>
          <cell r="H315">
            <v>449</v>
          </cell>
          <cell r="I315">
            <v>567</v>
          </cell>
          <cell r="N315">
            <v>157</v>
          </cell>
          <cell r="S315">
            <v>662</v>
          </cell>
          <cell r="T315">
            <v>662</v>
          </cell>
          <cell r="U315">
            <v>662</v>
          </cell>
          <cell r="V315">
            <v>662</v>
          </cell>
          <cell r="W315">
            <v>662</v>
          </cell>
          <cell r="X315">
            <v>662</v>
          </cell>
          <cell r="Y315">
            <v>662</v>
          </cell>
          <cell r="Z315">
            <v>662</v>
          </cell>
          <cell r="AA315">
            <v>662</v>
          </cell>
          <cell r="AB315">
            <v>662</v>
          </cell>
          <cell r="AC315">
            <v>662</v>
          </cell>
          <cell r="AD315">
            <v>662</v>
          </cell>
          <cell r="AE315">
            <v>662</v>
          </cell>
          <cell r="AF315">
            <v>662</v>
          </cell>
          <cell r="AG315">
            <v>662</v>
          </cell>
          <cell r="AH315">
            <v>662</v>
          </cell>
          <cell r="AM315">
            <v>662</v>
          </cell>
          <cell r="AN315">
            <v>662</v>
          </cell>
          <cell r="AO315">
            <v>662</v>
          </cell>
          <cell r="AP315">
            <v>662</v>
          </cell>
          <cell r="AQ315">
            <v>662</v>
          </cell>
          <cell r="AR315">
            <v>662</v>
          </cell>
          <cell r="AS315">
            <v>662</v>
          </cell>
        </row>
        <row r="317">
          <cell r="C317">
            <v>3983.1</v>
          </cell>
          <cell r="D317">
            <v>4559</v>
          </cell>
          <cell r="E317">
            <v>4873</v>
          </cell>
          <cell r="F317">
            <v>4442</v>
          </cell>
          <cell r="G317">
            <v>4750</v>
          </cell>
          <cell r="H317">
            <v>5093</v>
          </cell>
          <cell r="I317">
            <v>4477</v>
          </cell>
          <cell r="N317">
            <v>3715</v>
          </cell>
          <cell r="S317">
            <v>3037</v>
          </cell>
          <cell r="T317">
            <v>3157</v>
          </cell>
          <cell r="U317">
            <v>4022</v>
          </cell>
          <cell r="V317">
            <v>3888</v>
          </cell>
          <cell r="W317">
            <v>3734</v>
          </cell>
          <cell r="X317">
            <v>3734</v>
          </cell>
          <cell r="Y317">
            <v>3671.75</v>
          </cell>
          <cell r="Z317">
            <v>3674.5</v>
          </cell>
          <cell r="AA317">
            <v>3678.25</v>
          </cell>
          <cell r="AB317">
            <v>3683</v>
          </cell>
          <cell r="AC317">
            <v>3683</v>
          </cell>
          <cell r="AD317">
            <v>3778</v>
          </cell>
          <cell r="AE317">
            <v>3646</v>
          </cell>
          <cell r="AF317">
            <v>3537.3125</v>
          </cell>
          <cell r="AG317">
            <v>3429.625</v>
          </cell>
          <cell r="AH317">
            <v>3429.625</v>
          </cell>
          <cell r="AM317">
            <v>3496</v>
          </cell>
          <cell r="AN317">
            <v>3226</v>
          </cell>
          <cell r="AO317">
            <v>3292.8</v>
          </cell>
          <cell r="AP317">
            <v>2813.8</v>
          </cell>
          <cell r="AQ317">
            <v>1860.8000000000002</v>
          </cell>
          <cell r="AR317">
            <v>290.80000000000018</v>
          </cell>
          <cell r="AS317">
            <v>-1388.1999999999998</v>
          </cell>
        </row>
        <row r="318">
          <cell r="C318">
            <v>3983.1</v>
          </cell>
          <cell r="D318">
            <v>4559</v>
          </cell>
          <cell r="E318">
            <v>4873</v>
          </cell>
          <cell r="F318">
            <v>4442</v>
          </cell>
          <cell r="G318">
            <v>4750</v>
          </cell>
          <cell r="H318">
            <v>5093</v>
          </cell>
          <cell r="I318">
            <v>4477</v>
          </cell>
          <cell r="N318">
            <v>3715</v>
          </cell>
          <cell r="S318">
            <v>3037</v>
          </cell>
          <cell r="T318">
            <v>3157</v>
          </cell>
          <cell r="U318">
            <v>4022</v>
          </cell>
          <cell r="V318">
            <v>3888</v>
          </cell>
          <cell r="W318">
            <v>3734</v>
          </cell>
          <cell r="X318">
            <v>3734</v>
          </cell>
          <cell r="Y318">
            <v>3671.75</v>
          </cell>
          <cell r="Z318">
            <v>3674.5</v>
          </cell>
          <cell r="AA318">
            <v>3678.25</v>
          </cell>
          <cell r="AB318">
            <v>3683</v>
          </cell>
          <cell r="AC318">
            <v>3683</v>
          </cell>
          <cell r="AD318">
            <v>3778</v>
          </cell>
          <cell r="AE318">
            <v>3646</v>
          </cell>
          <cell r="AF318">
            <v>3537.3125</v>
          </cell>
          <cell r="AG318">
            <v>3429.625</v>
          </cell>
          <cell r="AH318">
            <v>3429.625</v>
          </cell>
          <cell r="AM318">
            <v>3496</v>
          </cell>
          <cell r="AN318">
            <v>3226</v>
          </cell>
          <cell r="AO318">
            <v>3292.8</v>
          </cell>
          <cell r="AP318">
            <v>2813.8</v>
          </cell>
          <cell r="AQ318">
            <v>1860.8000000000002</v>
          </cell>
          <cell r="AR318">
            <v>290.80000000000018</v>
          </cell>
          <cell r="AS318">
            <v>-1388.1999999999998</v>
          </cell>
        </row>
        <row r="319">
          <cell r="T319">
            <v>0</v>
          </cell>
          <cell r="U319">
            <v>1000</v>
          </cell>
          <cell r="V319">
            <v>1000</v>
          </cell>
          <cell r="W319">
            <v>1000</v>
          </cell>
          <cell r="X319">
            <v>1000</v>
          </cell>
          <cell r="Y319">
            <v>1274.75</v>
          </cell>
          <cell r="Z319">
            <v>1549.5</v>
          </cell>
          <cell r="AA319">
            <v>1824.25</v>
          </cell>
          <cell r="AB319">
            <v>2099</v>
          </cell>
          <cell r="AC319">
            <v>2099</v>
          </cell>
          <cell r="AD319">
            <v>1192.3125</v>
          </cell>
          <cell r="AE319">
            <v>1224.625</v>
          </cell>
          <cell r="AF319">
            <v>1336.9375</v>
          </cell>
          <cell r="AG319">
            <v>1449.25</v>
          </cell>
          <cell r="AH319">
            <v>1449.25</v>
          </cell>
          <cell r="AM319">
            <v>1000</v>
          </cell>
          <cell r="AN319">
            <v>1831.25</v>
          </cell>
          <cell r="AO319">
            <v>2348.0500000000002</v>
          </cell>
          <cell r="AP319">
            <v>1969.0500000000002</v>
          </cell>
          <cell r="AQ319">
            <v>1116.0500000000002</v>
          </cell>
          <cell r="AR319">
            <v>-103.94999999999982</v>
          </cell>
          <cell r="AS319">
            <v>-1432.9499999999998</v>
          </cell>
        </row>
        <row r="320">
          <cell r="T320">
            <v>208.25</v>
          </cell>
          <cell r="U320">
            <v>416.5</v>
          </cell>
          <cell r="V320">
            <v>624.75</v>
          </cell>
          <cell r="W320">
            <v>833</v>
          </cell>
          <cell r="X320">
            <v>833</v>
          </cell>
          <cell r="Y320">
            <v>990.75</v>
          </cell>
          <cell r="Z320">
            <v>1148.5</v>
          </cell>
          <cell r="AA320">
            <v>1306.25</v>
          </cell>
          <cell r="AB320">
            <v>1464</v>
          </cell>
          <cell r="AC320">
            <v>1464</v>
          </cell>
          <cell r="AD320">
            <v>990.75</v>
          </cell>
          <cell r="AE320">
            <v>1148.5</v>
          </cell>
          <cell r="AF320">
            <v>1306.25</v>
          </cell>
          <cell r="AG320">
            <v>1464</v>
          </cell>
          <cell r="AH320">
            <v>1464</v>
          </cell>
          <cell r="AM320">
            <v>1464</v>
          </cell>
          <cell r="AN320">
            <v>2465</v>
          </cell>
          <cell r="AO320">
            <v>3465</v>
          </cell>
          <cell r="AP320">
            <v>3465</v>
          </cell>
          <cell r="AQ320">
            <v>3051</v>
          </cell>
          <cell r="AR320">
            <v>2318</v>
          </cell>
          <cell r="AS320">
            <v>1493</v>
          </cell>
        </row>
        <row r="321">
          <cell r="T321">
            <v>110.02298638169962</v>
          </cell>
          <cell r="U321">
            <v>220.04597276339925</v>
          </cell>
          <cell r="V321">
            <v>330.06895914509886</v>
          </cell>
          <cell r="W321">
            <v>440.0919455267985</v>
          </cell>
          <cell r="X321">
            <v>440.0919455267985</v>
          </cell>
          <cell r="Y321">
            <v>599.09194552679855</v>
          </cell>
          <cell r="Z321">
            <v>758.09194552679855</v>
          </cell>
          <cell r="AA321">
            <v>917.09194552679855</v>
          </cell>
          <cell r="AB321">
            <v>1076.0919455267986</v>
          </cell>
          <cell r="AC321">
            <v>1076.0919455267986</v>
          </cell>
          <cell r="AD321">
            <v>599.09194552679855</v>
          </cell>
          <cell r="AE321">
            <v>758.09194552679855</v>
          </cell>
          <cell r="AF321">
            <v>917.09194552679855</v>
          </cell>
          <cell r="AG321">
            <v>1076.0919455267986</v>
          </cell>
          <cell r="AH321">
            <v>1076.0919455267986</v>
          </cell>
          <cell r="AM321">
            <v>1076.0919455267986</v>
          </cell>
          <cell r="AN321">
            <v>2422.0919455267986</v>
          </cell>
          <cell r="AO321">
            <v>3618.0919455267986</v>
          </cell>
          <cell r="AP321">
            <v>3445.0919455267986</v>
          </cell>
          <cell r="AQ321">
            <v>3445.0919455267986</v>
          </cell>
          <cell r="AR321">
            <v>3706.0919455267986</v>
          </cell>
          <cell r="AS321">
            <v>3786.0919455267986</v>
          </cell>
        </row>
        <row r="322">
          <cell r="N322">
            <v>3715</v>
          </cell>
          <cell r="S322">
            <v>3037</v>
          </cell>
          <cell r="T322">
            <v>3157</v>
          </cell>
          <cell r="U322">
            <v>3022</v>
          </cell>
          <cell r="V322">
            <v>2888</v>
          </cell>
          <cell r="W322">
            <v>2734</v>
          </cell>
          <cell r="X322">
            <v>2734</v>
          </cell>
          <cell r="Y322">
            <v>2397</v>
          </cell>
          <cell r="Z322">
            <v>2125</v>
          </cell>
          <cell r="AA322">
            <v>1854</v>
          </cell>
          <cell r="AB322">
            <v>1584</v>
          </cell>
          <cell r="AC322">
            <v>1584</v>
          </cell>
          <cell r="AD322">
            <v>2585.6875</v>
          </cell>
          <cell r="AE322">
            <v>2421.375</v>
          </cell>
          <cell r="AF322">
            <v>2200.375</v>
          </cell>
          <cell r="AG322">
            <v>1980.375</v>
          </cell>
          <cell r="AH322">
            <v>1980.375</v>
          </cell>
          <cell r="AM322">
            <v>2496</v>
          </cell>
          <cell r="AN322">
            <v>1394.75</v>
          </cell>
          <cell r="AO322">
            <v>944.75</v>
          </cell>
          <cell r="AP322">
            <v>844.75</v>
          </cell>
          <cell r="AQ322">
            <v>744.75</v>
          </cell>
          <cell r="AR322">
            <v>394.75</v>
          </cell>
          <cell r="AS322">
            <v>44.75</v>
          </cell>
        </row>
        <row r="324">
          <cell r="C324">
            <v>34119.599999999999</v>
          </cell>
          <cell r="D324">
            <v>33279.204519999999</v>
          </cell>
          <cell r="E324">
            <v>34745.8427668</v>
          </cell>
          <cell r="F324">
            <v>36404.878571900001</v>
          </cell>
          <cell r="G324">
            <v>39223.581250000003</v>
          </cell>
          <cell r="H324">
            <v>39964.79552</v>
          </cell>
          <cell r="I324">
            <v>40084.242559999999</v>
          </cell>
          <cell r="N324">
            <v>38121.711739999999</v>
          </cell>
          <cell r="S324">
            <v>36332.245999999999</v>
          </cell>
          <cell r="T324">
            <v>35543.513100000004</v>
          </cell>
          <cell r="U324">
            <v>37137.790300000001</v>
          </cell>
          <cell r="V324">
            <v>39057.652000000002</v>
          </cell>
          <cell r="W324">
            <v>38594.510700000006</v>
          </cell>
          <cell r="X324">
            <v>37865.040699999998</v>
          </cell>
          <cell r="Y324">
            <v>34956.863408733996</v>
          </cell>
          <cell r="Z324">
            <v>35084.939914646005</v>
          </cell>
          <cell r="AA324">
            <v>35069.419254093998</v>
          </cell>
          <cell r="AB324">
            <v>34760.899129859994</v>
          </cell>
          <cell r="AC324">
            <v>34760.899129859994</v>
          </cell>
          <cell r="AD324">
            <v>37342.89</v>
          </cell>
          <cell r="AE324">
            <v>38335.89</v>
          </cell>
          <cell r="AF324">
            <v>38486.572372870069</v>
          </cell>
          <cell r="AG324">
            <v>38254.784365585583</v>
          </cell>
          <cell r="AH324">
            <v>38254.784365585583</v>
          </cell>
          <cell r="AM324">
            <v>41421.919999999998</v>
          </cell>
          <cell r="AN324">
            <v>46137.854912527429</v>
          </cell>
          <cell r="AO324">
            <v>51754.769359564038</v>
          </cell>
          <cell r="AP324">
            <v>56829.405506586161</v>
          </cell>
          <cell r="AQ324">
            <v>62581.108380778598</v>
          </cell>
          <cell r="AR324">
            <v>66908.786181827629</v>
          </cell>
          <cell r="AS324">
            <v>72327.459167165827</v>
          </cell>
        </row>
        <row r="325">
          <cell r="C325">
            <v>0.60597159738921325</v>
          </cell>
          <cell r="D325">
            <v>0.7478126333479872</v>
          </cell>
          <cell r="E325">
            <v>0.7179963999106217</v>
          </cell>
          <cell r="F325">
            <v>0.68173929909925091</v>
          </cell>
          <cell r="G325">
            <v>0.64929692773252257</v>
          </cell>
          <cell r="H325">
            <v>0.66750628343624874</v>
          </cell>
          <cell r="I325">
            <v>0.68709243442904899</v>
          </cell>
          <cell r="N325">
            <v>0.49388045775455086</v>
          </cell>
          <cell r="S325">
            <v>0.51503887106644752</v>
          </cell>
          <cell r="X325">
            <v>0.42817236328900538</v>
          </cell>
          <cell r="AC325">
            <v>0.36417491938146568</v>
          </cell>
          <cell r="AH325">
            <v>0.40262002534296881</v>
          </cell>
          <cell r="AM325">
            <v>0.43595316917163179</v>
          </cell>
          <cell r="AN325">
            <v>0.47638412626005722</v>
          </cell>
          <cell r="AO325">
            <v>0.51610555200189856</v>
          </cell>
          <cell r="AP325">
            <v>0.52934095228827915</v>
          </cell>
          <cell r="AQ325">
            <v>0.56068187213542819</v>
          </cell>
          <cell r="AR325">
            <v>0.57702752177624583</v>
          </cell>
          <cell r="AS325">
            <v>0.60033189684155663</v>
          </cell>
        </row>
        <row r="330">
          <cell r="B330">
            <v>1987</v>
          </cell>
          <cell r="C330">
            <v>1988</v>
          </cell>
          <cell r="D330">
            <v>1989</v>
          </cell>
          <cell r="E330">
            <v>1990</v>
          </cell>
          <cell r="F330">
            <v>1991</v>
          </cell>
          <cell r="G330">
            <v>1992</v>
          </cell>
          <cell r="H330">
            <v>1993</v>
          </cell>
          <cell r="I330">
            <v>1994</v>
          </cell>
          <cell r="J330" t="str">
            <v>1995</v>
          </cell>
          <cell r="K330" t="str">
            <v>1995</v>
          </cell>
          <cell r="L330" t="str">
            <v>1995</v>
          </cell>
          <cell r="M330" t="str">
            <v>1995</v>
          </cell>
          <cell r="N330">
            <v>1995</v>
          </cell>
          <cell r="O330">
            <v>1996</v>
          </cell>
          <cell r="P330">
            <v>1996</v>
          </cell>
          <cell r="Q330">
            <v>1996</v>
          </cell>
          <cell r="R330">
            <v>1996</v>
          </cell>
          <cell r="S330">
            <v>1996</v>
          </cell>
          <cell r="T330">
            <v>1997</v>
          </cell>
          <cell r="U330">
            <v>1997</v>
          </cell>
          <cell r="V330">
            <v>1997</v>
          </cell>
          <cell r="W330">
            <v>1997</v>
          </cell>
          <cell r="X330">
            <v>1997</v>
          </cell>
          <cell r="Y330">
            <v>1998</v>
          </cell>
          <cell r="Z330">
            <v>1998</v>
          </cell>
          <cell r="AA330">
            <v>1998</v>
          </cell>
          <cell r="AB330">
            <v>1998</v>
          </cell>
          <cell r="AC330">
            <v>1998</v>
          </cell>
          <cell r="AD330">
            <v>1998</v>
          </cell>
          <cell r="AE330">
            <v>1998</v>
          </cell>
          <cell r="AF330">
            <v>1998</v>
          </cell>
          <cell r="AG330">
            <v>1998</v>
          </cell>
          <cell r="AH330">
            <v>1998</v>
          </cell>
          <cell r="AM330">
            <v>1999</v>
          </cell>
          <cell r="AN330">
            <v>1999</v>
          </cell>
          <cell r="AO330">
            <v>2000</v>
          </cell>
          <cell r="AP330">
            <v>2001</v>
          </cell>
          <cell r="AQ330">
            <v>2002</v>
          </cell>
          <cell r="AR330">
            <v>2003</v>
          </cell>
          <cell r="AS330">
            <v>2004</v>
          </cell>
        </row>
        <row r="331">
          <cell r="J331" t="str">
            <v>Q1</v>
          </cell>
          <cell r="K331" t="str">
            <v>Q2</v>
          </cell>
          <cell r="L331" t="str">
            <v>Q3</v>
          </cell>
          <cell r="M331" t="str">
            <v>Q4</v>
          </cell>
          <cell r="O331" t="str">
            <v>Q1</v>
          </cell>
          <cell r="P331" t="str">
            <v>Q2</v>
          </cell>
          <cell r="Q331" t="str">
            <v>Q3</v>
          </cell>
          <cell r="R331" t="str">
            <v>Q4</v>
          </cell>
          <cell r="T331" t="str">
            <v>Q1</v>
          </cell>
          <cell r="U331" t="str">
            <v>Q2</v>
          </cell>
          <cell r="V331" t="str">
            <v>Q3</v>
          </cell>
          <cell r="W331" t="str">
            <v>Q4</v>
          </cell>
          <cell r="Y331" t="str">
            <v>Q1</v>
          </cell>
          <cell r="Z331" t="str">
            <v>Q2</v>
          </cell>
          <cell r="AA331" t="str">
            <v>Q3</v>
          </cell>
          <cell r="AB331" t="str">
            <v>Q4</v>
          </cell>
          <cell r="AD331" t="str">
            <v>Q1</v>
          </cell>
          <cell r="AE331" t="str">
            <v>Q2</v>
          </cell>
          <cell r="AF331" t="str">
            <v>Q3</v>
          </cell>
          <cell r="AG331" t="str">
            <v>Q4</v>
          </cell>
        </row>
        <row r="332">
          <cell r="O332" t="str">
            <v>Prel.</v>
          </cell>
          <cell r="P332" t="str">
            <v>Prel.</v>
          </cell>
          <cell r="Q332" t="str">
            <v>Prel.</v>
          </cell>
          <cell r="R332" t="str">
            <v>Prel.</v>
          </cell>
          <cell r="S332" t="str">
            <v>Prel.</v>
          </cell>
          <cell r="T332" t="str">
            <v>Prel.</v>
          </cell>
          <cell r="U332" t="str">
            <v>Prel.</v>
          </cell>
          <cell r="V332" t="str">
            <v>Prel.</v>
          </cell>
          <cell r="W332" t="str">
            <v>Prel.</v>
          </cell>
          <cell r="X332" t="str">
            <v>Prel.</v>
          </cell>
          <cell r="Y332" t="str">
            <v>Prog.</v>
          </cell>
          <cell r="Z332" t="str">
            <v>Prog.</v>
          </cell>
          <cell r="AA332" t="str">
            <v>Prog.</v>
          </cell>
          <cell r="AB332" t="str">
            <v>Prog.</v>
          </cell>
          <cell r="AC332" t="str">
            <v>Prog.</v>
          </cell>
          <cell r="AD332" t="str">
            <v>Prog.</v>
          </cell>
          <cell r="AE332" t="str">
            <v>Prog.</v>
          </cell>
          <cell r="AF332" t="str">
            <v>Prog.</v>
          </cell>
          <cell r="AG332" t="str">
            <v>Prog.</v>
          </cell>
          <cell r="AH332" t="str">
            <v>Prog.</v>
          </cell>
          <cell r="AM332" t="str">
            <v>Prel.</v>
          </cell>
          <cell r="AN332" t="str">
            <v>Proj.</v>
          </cell>
          <cell r="AO332" t="str">
            <v>Proj.</v>
          </cell>
          <cell r="AP332" t="str">
            <v>Proj.</v>
          </cell>
          <cell r="AQ332" t="str">
            <v>Proj.</v>
          </cell>
          <cell r="AR332" t="str">
            <v>Proj.</v>
          </cell>
          <cell r="AS332" t="str">
            <v>Proj.</v>
          </cell>
        </row>
        <row r="336">
          <cell r="F336">
            <v>36404.878571900001</v>
          </cell>
          <cell r="G336">
            <v>39223.581250000003</v>
          </cell>
          <cell r="H336">
            <v>39964.79552</v>
          </cell>
          <cell r="I336">
            <v>40084.242560000006</v>
          </cell>
          <cell r="N336">
            <v>38121.711740000006</v>
          </cell>
          <cell r="S336">
            <v>36332.246000000006</v>
          </cell>
          <cell r="X336">
            <v>37865.040699999998</v>
          </cell>
          <cell r="AC336">
            <v>34760.899129860001</v>
          </cell>
          <cell r="AH336">
            <v>38254.784365585583</v>
          </cell>
          <cell r="AM336">
            <v>41421.919999999998</v>
          </cell>
          <cell r="AN336">
            <v>46137.854912527429</v>
          </cell>
          <cell r="AO336">
            <v>51754.769359564038</v>
          </cell>
          <cell r="AP336">
            <v>56829.405506586154</v>
          </cell>
          <cell r="AQ336">
            <v>62581.108380778598</v>
          </cell>
          <cell r="AR336">
            <v>66908.786181827629</v>
          </cell>
          <cell r="AS336">
            <v>72327.459167165813</v>
          </cell>
        </row>
        <row r="338">
          <cell r="F338">
            <v>30313.899999999998</v>
          </cell>
          <cell r="G338">
            <v>32834.300000000003</v>
          </cell>
          <cell r="H338">
            <v>35151.313999999998</v>
          </cell>
          <cell r="I338">
            <v>34593.823560000004</v>
          </cell>
          <cell r="N338">
            <v>34039.042740000004</v>
          </cell>
          <cell r="S338">
            <v>32127.420000000006</v>
          </cell>
          <cell r="X338">
            <v>33876.229999999996</v>
          </cell>
          <cell r="AC338">
            <v>31428.344649999999</v>
          </cell>
          <cell r="AH338">
            <v>34875.514999999999</v>
          </cell>
          <cell r="AM338">
            <v>38367.919999999998</v>
          </cell>
          <cell r="AN338">
            <v>43441.017999999996</v>
          </cell>
          <cell r="AO338">
            <v>49011.941389365471</v>
          </cell>
          <cell r="AP338">
            <v>54194.489324589347</v>
          </cell>
          <cell r="AQ338">
            <v>59841.004393879572</v>
          </cell>
          <cell r="AR338">
            <v>64055.290735522118</v>
          </cell>
          <cell r="AS338">
            <v>69351.290535349268</v>
          </cell>
        </row>
        <row r="339">
          <cell r="F339">
            <v>25068.899999999998</v>
          </cell>
          <cell r="G339">
            <v>25574.3</v>
          </cell>
          <cell r="H339">
            <v>25936.313999999998</v>
          </cell>
          <cell r="I339">
            <v>26122.823560000004</v>
          </cell>
          <cell r="N339">
            <v>26075.042740000001</v>
          </cell>
          <cell r="S339">
            <v>24587.540000000005</v>
          </cell>
          <cell r="X339">
            <v>23253.35</v>
          </cell>
          <cell r="AC339">
            <v>21796.574649999999</v>
          </cell>
          <cell r="AH339">
            <v>22058.010000000002</v>
          </cell>
          <cell r="AM339">
            <v>22412.039999999997</v>
          </cell>
          <cell r="AN339">
            <v>24124.957999999999</v>
          </cell>
          <cell r="AO339">
            <v>25939.172828571427</v>
          </cell>
          <cell r="AP339">
            <v>27844.449308571424</v>
          </cell>
          <cell r="AQ339">
            <v>30657.473602571426</v>
          </cell>
          <cell r="AR339">
            <v>32893.902875391424</v>
          </cell>
          <cell r="AS339">
            <v>35367.045606396023</v>
          </cell>
        </row>
        <row r="340">
          <cell r="F340">
            <v>726</v>
          </cell>
          <cell r="G340">
            <v>665</v>
          </cell>
          <cell r="H340">
            <v>462.40000000000003</v>
          </cell>
          <cell r="I340">
            <v>274.09456</v>
          </cell>
          <cell r="N340">
            <v>240.572</v>
          </cell>
          <cell r="S340">
            <v>130.44999999999999</v>
          </cell>
          <cell r="X340">
            <v>112.75999999999999</v>
          </cell>
          <cell r="AC340">
            <v>32.610999999999983</v>
          </cell>
          <cell r="AH340">
            <v>192.76</v>
          </cell>
          <cell r="AM340">
            <v>41.22999999999999</v>
          </cell>
          <cell r="AN340">
            <v>-20.82</v>
          </cell>
          <cell r="AO340">
            <v>-72.231999999999999</v>
          </cell>
          <cell r="AP340">
            <v>-79.231999999999999</v>
          </cell>
          <cell r="AQ340">
            <v>-79.231999999999999</v>
          </cell>
          <cell r="AR340">
            <v>-79.231999999999999</v>
          </cell>
          <cell r="AS340">
            <v>-79.231999999999999</v>
          </cell>
        </row>
        <row r="341">
          <cell r="F341">
            <v>17786.599999999999</v>
          </cell>
          <cell r="G341">
            <v>17551.3</v>
          </cell>
          <cell r="H341">
            <v>17473.8</v>
          </cell>
          <cell r="I341">
            <v>17558.560000000001</v>
          </cell>
          <cell r="N341">
            <v>17676.939999999999</v>
          </cell>
          <cell r="S341">
            <v>17608.150000000001</v>
          </cell>
          <cell r="X341">
            <v>12436.419999999998</v>
          </cell>
          <cell r="AC341">
            <v>11556.920649999998</v>
          </cell>
          <cell r="AH341">
            <v>11556.419999999998</v>
          </cell>
          <cell r="AM341">
            <v>11557.979999999998</v>
          </cell>
          <cell r="AN341">
            <v>10678.356999999998</v>
          </cell>
          <cell r="AO341">
            <v>9790.4179999999978</v>
          </cell>
          <cell r="AP341">
            <v>8902.4789999999975</v>
          </cell>
          <cell r="AQ341">
            <v>8014.5399999999972</v>
          </cell>
          <cell r="AR341">
            <v>7126.6009999999969</v>
          </cell>
          <cell r="AS341">
            <v>6238.6619999999966</v>
          </cell>
        </row>
        <row r="342">
          <cell r="F342">
            <v>1287</v>
          </cell>
          <cell r="G342">
            <v>1343</v>
          </cell>
          <cell r="H342">
            <v>1976.9939999999999</v>
          </cell>
          <cell r="I342">
            <v>1734.9939999999999</v>
          </cell>
          <cell r="N342">
            <v>1656.29</v>
          </cell>
          <cell r="S342">
            <v>1428.09</v>
          </cell>
          <cell r="X342">
            <v>5599.25</v>
          </cell>
          <cell r="AC342">
            <v>5341.6990000000005</v>
          </cell>
          <cell r="AH342">
            <v>5342.25</v>
          </cell>
          <cell r="AM342">
            <v>5585.75</v>
          </cell>
          <cell r="AN342">
            <v>8169.75</v>
          </cell>
          <cell r="AO342">
            <v>10785.75</v>
          </cell>
          <cell r="AP342">
            <v>13616.75</v>
          </cell>
          <cell r="AQ342">
            <v>17240.75</v>
          </cell>
          <cell r="AR342">
            <v>20594.75</v>
          </cell>
          <cell r="AS342">
            <v>24254.75</v>
          </cell>
        </row>
        <row r="343">
          <cell r="F343">
            <v>2132.3000000000002</v>
          </cell>
          <cell r="G343">
            <v>2714.6</v>
          </cell>
          <cell r="H343">
            <v>2817.1</v>
          </cell>
          <cell r="I343">
            <v>2955.0240000000003</v>
          </cell>
          <cell r="N343">
            <v>3052.9337399999999</v>
          </cell>
          <cell r="S343">
            <v>2816.04</v>
          </cell>
          <cell r="X343">
            <v>2717.61</v>
          </cell>
          <cell r="AC343">
            <v>2694.2220000000002</v>
          </cell>
          <cell r="AH343">
            <v>2852.61</v>
          </cell>
          <cell r="AM343">
            <v>3183.93</v>
          </cell>
          <cell r="AN343">
            <v>3312.2109999999998</v>
          </cell>
          <cell r="AO343">
            <v>3351.5224285714285</v>
          </cell>
          <cell r="AP343">
            <v>3236.1484285714282</v>
          </cell>
          <cell r="AQ343">
            <v>3228.5044285714284</v>
          </cell>
          <cell r="AR343">
            <v>2938.6769285714286</v>
          </cell>
          <cell r="AS343">
            <v>2628.7067535714286</v>
          </cell>
        </row>
        <row r="344">
          <cell r="F344">
            <v>1874</v>
          </cell>
          <cell r="G344">
            <v>1883.4</v>
          </cell>
          <cell r="H344">
            <v>2391.52</v>
          </cell>
          <cell r="I344">
            <v>2854.6309999999999</v>
          </cell>
          <cell r="N344">
            <v>2877.23</v>
          </cell>
          <cell r="S344">
            <v>2295</v>
          </cell>
          <cell r="X344">
            <v>1927.1399999999999</v>
          </cell>
          <cell r="AC344">
            <v>1735.5939999999998</v>
          </cell>
          <cell r="AH344">
            <v>1743.6799999999998</v>
          </cell>
          <cell r="AM344">
            <v>1604.76</v>
          </cell>
          <cell r="AN344">
            <v>1582.348</v>
          </cell>
          <cell r="AO344">
            <v>1614.0884000000001</v>
          </cell>
          <cell r="AP344">
            <v>1627.8667800000003</v>
          </cell>
          <cell r="AQ344">
            <v>1636.1486410000002</v>
          </cell>
          <cell r="AR344">
            <v>1610.4292178300002</v>
          </cell>
          <cell r="AS344">
            <v>1532.8984719649002</v>
          </cell>
        </row>
        <row r="345">
          <cell r="F345">
            <v>1263</v>
          </cell>
          <cell r="G345">
            <v>1417</v>
          </cell>
          <cell r="H345">
            <v>814.5</v>
          </cell>
          <cell r="I345">
            <v>745.5200000000001</v>
          </cell>
          <cell r="N345">
            <v>571.077</v>
          </cell>
          <cell r="S345">
            <v>309.81</v>
          </cell>
          <cell r="X345">
            <v>460.16999999999996</v>
          </cell>
          <cell r="AC345">
            <v>435.52799999999996</v>
          </cell>
          <cell r="AH345">
            <v>370.28999999999996</v>
          </cell>
          <cell r="AM345">
            <v>438.38999999999993</v>
          </cell>
          <cell r="AN345">
            <v>403.11199999999991</v>
          </cell>
          <cell r="AO345">
            <v>469.62599999999992</v>
          </cell>
          <cell r="AP345">
            <v>540.43709999999987</v>
          </cell>
          <cell r="AQ345">
            <v>616.76253299999985</v>
          </cell>
          <cell r="AR345">
            <v>702.67772898999988</v>
          </cell>
          <cell r="AS345">
            <v>791.26038085969992</v>
          </cell>
        </row>
        <row r="346">
          <cell r="F346">
            <v>803</v>
          </cell>
          <cell r="G346">
            <v>2510</v>
          </cell>
          <cell r="H346">
            <v>4122</v>
          </cell>
          <cell r="I346">
            <v>3994</v>
          </cell>
          <cell r="N346">
            <v>4249</v>
          </cell>
          <cell r="S346">
            <v>4502.88</v>
          </cell>
          <cell r="X346">
            <v>6888.88</v>
          </cell>
          <cell r="AC346">
            <v>5948.77</v>
          </cell>
          <cell r="AH346">
            <v>9387.880000000001</v>
          </cell>
          <cell r="AM346">
            <v>12459.880000000001</v>
          </cell>
          <cell r="AN346">
            <v>16090.060000000001</v>
          </cell>
          <cell r="AO346">
            <v>19779.968560794045</v>
          </cell>
          <cell r="AP346">
            <v>23536.240016017924</v>
          </cell>
          <cell r="AQ346">
            <v>27322.730791308139</v>
          </cell>
          <cell r="AR346">
            <v>30870.58786013069</v>
          </cell>
          <cell r="AS346">
            <v>35372.444928953249</v>
          </cell>
        </row>
        <row r="347">
          <cell r="F347">
            <v>4442</v>
          </cell>
          <cell r="G347">
            <v>4750</v>
          </cell>
          <cell r="H347">
            <v>5093</v>
          </cell>
          <cell r="I347">
            <v>4477</v>
          </cell>
          <cell r="N347">
            <v>3715</v>
          </cell>
          <cell r="S347">
            <v>3037</v>
          </cell>
          <cell r="X347">
            <v>3734</v>
          </cell>
          <cell r="AC347">
            <v>3683</v>
          </cell>
          <cell r="AH347">
            <v>3429.625</v>
          </cell>
          <cell r="AM347">
            <v>3496</v>
          </cell>
          <cell r="AN347">
            <v>3226</v>
          </cell>
          <cell r="AO347">
            <v>3292.8</v>
          </cell>
          <cell r="AP347">
            <v>2813.8</v>
          </cell>
          <cell r="AQ347">
            <v>1860.8000000000002</v>
          </cell>
          <cell r="AR347">
            <v>290.80000000000018</v>
          </cell>
          <cell r="AS347">
            <v>-1388.1999999999998</v>
          </cell>
        </row>
        <row r="349">
          <cell r="F349">
            <v>3425.9785719000001</v>
          </cell>
          <cell r="G349">
            <v>3301.28125</v>
          </cell>
          <cell r="H349">
            <v>3034.4815199999998</v>
          </cell>
          <cell r="I349">
            <v>2997.4189999999999</v>
          </cell>
          <cell r="N349">
            <v>2593.6689999999999</v>
          </cell>
          <cell r="S349">
            <v>2408.826</v>
          </cell>
          <cell r="X349">
            <v>1910.8107</v>
          </cell>
          <cell r="AC349">
            <v>1219.23255986</v>
          </cell>
          <cell r="AH349">
            <v>1469.2693655855844</v>
          </cell>
          <cell r="AM349">
            <v>1505</v>
          </cell>
          <cell r="AN349">
            <v>1039.2446734079999</v>
          </cell>
          <cell r="AO349">
            <v>497.33258616000001</v>
          </cell>
          <cell r="AP349">
            <v>278.89679372060243</v>
          </cell>
          <cell r="AQ349">
            <v>278.89850330470028</v>
          </cell>
          <cell r="AR349">
            <v>278.90018457000002</v>
          </cell>
          <cell r="AS349">
            <v>278.90018457000002</v>
          </cell>
        </row>
        <row r="350">
          <cell r="F350">
            <v>3248.9785719000001</v>
          </cell>
          <cell r="G350">
            <v>2946.28125</v>
          </cell>
          <cell r="H350">
            <v>2679.4815199999998</v>
          </cell>
          <cell r="I350">
            <v>2642.4189999999999</v>
          </cell>
          <cell r="N350">
            <v>2238.6689999999999</v>
          </cell>
          <cell r="S350">
            <v>2195.826</v>
          </cell>
          <cell r="X350">
            <v>1617.8107</v>
          </cell>
          <cell r="AC350">
            <v>1179.23255986</v>
          </cell>
          <cell r="AH350">
            <v>1190.2693655855844</v>
          </cell>
          <cell r="AM350">
            <v>1226</v>
          </cell>
          <cell r="AN350">
            <v>760.24467340799993</v>
          </cell>
          <cell r="AO350">
            <v>218.33258616000001</v>
          </cell>
          <cell r="AP350">
            <v>-0.10320627939758796</v>
          </cell>
          <cell r="AQ350">
            <v>-0.10149669529973945</v>
          </cell>
          <cell r="AR350">
            <v>-9.9815429999978389E-2</v>
          </cell>
          <cell r="AS350">
            <v>-9.9815429999978389E-2</v>
          </cell>
        </row>
        <row r="352">
          <cell r="F352">
            <v>2665</v>
          </cell>
          <cell r="G352">
            <v>3088</v>
          </cell>
          <cell r="H352">
            <v>1779</v>
          </cell>
          <cell r="I352">
            <v>2493</v>
          </cell>
          <cell r="N352">
            <v>1489</v>
          </cell>
          <cell r="S352">
            <v>1796</v>
          </cell>
          <cell r="X352">
            <v>2078</v>
          </cell>
          <cell r="AC352">
            <v>2113.3219200000003</v>
          </cell>
          <cell r="AH352">
            <v>1910</v>
          </cell>
          <cell r="AM352">
            <v>1549</v>
          </cell>
          <cell r="AN352">
            <v>1657.5922391194347</v>
          </cell>
          <cell r="AO352">
            <v>2245.4953840385647</v>
          </cell>
          <cell r="AP352">
            <v>2356.0193882762023</v>
          </cell>
          <cell r="AQ352">
            <v>2461.2054835943268</v>
          </cell>
          <cell r="AR352">
            <v>2574.5952617355206</v>
          </cell>
          <cell r="AS352">
            <v>2697.2684472465489</v>
          </cell>
        </row>
        <row r="353">
          <cell r="F353">
            <v>687</v>
          </cell>
          <cell r="G353">
            <v>1052</v>
          </cell>
          <cell r="H353">
            <v>2</v>
          </cell>
          <cell r="I353">
            <v>0</v>
          </cell>
          <cell r="N353">
            <v>135</v>
          </cell>
          <cell r="S353">
            <v>0</v>
          </cell>
          <cell r="X353">
            <v>0</v>
          </cell>
          <cell r="AC353">
            <v>0</v>
          </cell>
          <cell r="AH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0</v>
          </cell>
          <cell r="AR353">
            <v>0</v>
          </cell>
          <cell r="AS353">
            <v>0</v>
          </cell>
        </row>
        <row r="354">
          <cell r="F354">
            <v>1978</v>
          </cell>
          <cell r="G354">
            <v>2036</v>
          </cell>
          <cell r="H354">
            <v>1777</v>
          </cell>
          <cell r="I354">
            <v>2493</v>
          </cell>
          <cell r="N354">
            <v>1354</v>
          </cell>
          <cell r="S354">
            <v>1796</v>
          </cell>
          <cell r="X354">
            <v>2078</v>
          </cell>
          <cell r="AC354">
            <v>2113.3219200000003</v>
          </cell>
          <cell r="AH354">
            <v>1910</v>
          </cell>
          <cell r="AM354">
            <v>1549</v>
          </cell>
          <cell r="AN354">
            <v>1657.5922391194347</v>
          </cell>
          <cell r="AO354">
            <v>2245.4953840385647</v>
          </cell>
          <cell r="AP354">
            <v>2356.0193882762023</v>
          </cell>
          <cell r="AQ354">
            <v>2461.2054835943268</v>
          </cell>
          <cell r="AR354">
            <v>2574.5952617355206</v>
          </cell>
          <cell r="AS354">
            <v>2697.2684472465489</v>
          </cell>
        </row>
        <row r="356">
          <cell r="F356">
            <v>3876</v>
          </cell>
          <cell r="G356">
            <v>4236.1000000000004</v>
          </cell>
          <cell r="H356">
            <v>5972.7672000000002</v>
          </cell>
          <cell r="I356">
            <v>5136.7086400000007</v>
          </cell>
          <cell r="N356">
            <v>6371.0515599999999</v>
          </cell>
          <cell r="S356">
            <v>6183.1299999999992</v>
          </cell>
          <cell r="X356">
            <v>8953.86</v>
          </cell>
          <cell r="AC356">
            <v>7313.9252761000007</v>
          </cell>
          <cell r="AH356">
            <v>7196.0338797806817</v>
          </cell>
          <cell r="AM356">
            <v>6617.02</v>
          </cell>
          <cell r="AN356">
            <v>5876.1675969887401</v>
          </cell>
          <cell r="AO356">
            <v>6931.3086523935381</v>
          </cell>
          <cell r="AP356">
            <v>7147.9782869928886</v>
          </cell>
          <cell r="AQ356">
            <v>8115.6838373386181</v>
          </cell>
          <cell r="AR356">
            <v>8667.9233506170676</v>
          </cell>
          <cell r="AS356">
            <v>9899.0020399504865</v>
          </cell>
        </row>
        <row r="357">
          <cell r="F357">
            <v>1346</v>
          </cell>
          <cell r="G357">
            <v>1396</v>
          </cell>
          <cell r="H357">
            <v>3236</v>
          </cell>
          <cell r="I357">
            <v>2329.8612000000003</v>
          </cell>
          <cell r="N357">
            <v>3241.4159999999997</v>
          </cell>
          <cell r="S357">
            <v>3439.89</v>
          </cell>
          <cell r="X357">
            <v>6456.2599999999993</v>
          </cell>
          <cell r="AC357">
            <v>4905.86535</v>
          </cell>
          <cell r="AH357">
            <v>4719.32</v>
          </cell>
          <cell r="AM357">
            <v>4193.3500000000004</v>
          </cell>
          <cell r="AN357">
            <v>3574.5319999999997</v>
          </cell>
          <cell r="AO357">
            <v>4065.7451714285717</v>
          </cell>
          <cell r="AP357">
            <v>4352.4323199999999</v>
          </cell>
          <cell r="AQ357">
            <v>5035.7037700000001</v>
          </cell>
          <cell r="AR357">
            <v>5248.6440330999994</v>
          </cell>
          <cell r="AS357">
            <v>6164.6598440930002</v>
          </cell>
        </row>
        <row r="358">
          <cell r="F358">
            <v>719</v>
          </cell>
          <cell r="G358">
            <v>789</v>
          </cell>
          <cell r="H358">
            <v>2508</v>
          </cell>
          <cell r="I358">
            <v>1508.8612000000001</v>
          </cell>
          <cell r="N358">
            <v>2392.4159999999997</v>
          </cell>
          <cell r="S358">
            <v>2584.89</v>
          </cell>
          <cell r="X358">
            <v>5456.2599999999993</v>
          </cell>
          <cell r="AC358">
            <v>3838.8653499999996</v>
          </cell>
          <cell r="AH358">
            <v>3831.32</v>
          </cell>
          <cell r="AM358">
            <v>3565.3500000000004</v>
          </cell>
          <cell r="AN358">
            <v>2854.5319999999997</v>
          </cell>
          <cell r="AO358">
            <v>3387.7451714285717</v>
          </cell>
          <cell r="AP358">
            <v>3515.4323199999999</v>
          </cell>
          <cell r="AQ358">
            <v>3641.7037700000001</v>
          </cell>
          <cell r="AR358">
            <v>3504.6440330999999</v>
          </cell>
          <cell r="AS358">
            <v>4335.6598440930002</v>
          </cell>
        </row>
        <row r="359">
          <cell r="F359">
            <v>627</v>
          </cell>
          <cell r="G359">
            <v>607</v>
          </cell>
          <cell r="H359">
            <v>728</v>
          </cell>
          <cell r="I359">
            <v>821</v>
          </cell>
          <cell r="N359">
            <v>849</v>
          </cell>
          <cell r="S359">
            <v>855</v>
          </cell>
          <cell r="X359">
            <v>1000</v>
          </cell>
          <cell r="AC359">
            <v>1067</v>
          </cell>
          <cell r="AH359">
            <v>888</v>
          </cell>
          <cell r="AM359">
            <v>628</v>
          </cell>
          <cell r="AN359">
            <v>720</v>
          </cell>
          <cell r="AO359">
            <v>678</v>
          </cell>
          <cell r="AP359">
            <v>837</v>
          </cell>
          <cell r="AQ359">
            <v>1394</v>
          </cell>
          <cell r="AR359">
            <v>1744</v>
          </cell>
          <cell r="AS359">
            <v>1829</v>
          </cell>
        </row>
        <row r="360">
          <cell r="F360">
            <v>2530</v>
          </cell>
          <cell r="G360">
            <v>2840.1</v>
          </cell>
          <cell r="H360">
            <v>2736.7672000000002</v>
          </cell>
          <cell r="I360">
            <v>2806.84744</v>
          </cell>
          <cell r="N360">
            <v>3129.6355600000002</v>
          </cell>
          <cell r="S360">
            <v>2743.24</v>
          </cell>
          <cell r="X360">
            <v>2497.6000000000004</v>
          </cell>
          <cell r="AC360">
            <v>2408.0599261000002</v>
          </cell>
          <cell r="AH360">
            <v>2476.713879780682</v>
          </cell>
          <cell r="AM360">
            <v>2423.67</v>
          </cell>
          <cell r="AN360">
            <v>2301.63559698874</v>
          </cell>
          <cell r="AO360">
            <v>2865.5634809649664</v>
          </cell>
          <cell r="AP360">
            <v>2795.5459669928887</v>
          </cell>
          <cell r="AQ360">
            <v>3079.980067338618</v>
          </cell>
          <cell r="AR360">
            <v>3419.2793175170682</v>
          </cell>
          <cell r="AS360">
            <v>3734.3421958574868</v>
          </cell>
        </row>
        <row r="361">
          <cell r="F361">
            <v>2132</v>
          </cell>
          <cell r="G361">
            <v>2370</v>
          </cell>
          <cell r="H361">
            <v>2284</v>
          </cell>
          <cell r="I361">
            <v>2444.84744</v>
          </cell>
          <cell r="N361">
            <v>2708.6355600000002</v>
          </cell>
          <cell r="S361">
            <v>2433.2399999999998</v>
          </cell>
          <cell r="X361">
            <v>2138.6000000000004</v>
          </cell>
          <cell r="AC361">
            <v>2211.0945375000001</v>
          </cell>
          <cell r="AH361">
            <v>2318.8342187499998</v>
          </cell>
          <cell r="AM361">
            <v>2088.67</v>
          </cell>
          <cell r="AN361">
            <v>2197.2603724999999</v>
          </cell>
          <cell r="AO361">
            <v>2758.7612703428572</v>
          </cell>
          <cell r="AP361">
            <v>2682.8675925757143</v>
          </cell>
          <cell r="AQ361">
            <v>2964.7235843872145</v>
          </cell>
          <cell r="AR361">
            <v>3296.2633910578588</v>
          </cell>
          <cell r="AS361">
            <v>3602.9460341886233</v>
          </cell>
        </row>
        <row r="362">
          <cell r="F362">
            <v>1896</v>
          </cell>
          <cell r="G362">
            <v>2133</v>
          </cell>
          <cell r="H362">
            <v>2060</v>
          </cell>
          <cell r="I362">
            <v>2144.84744</v>
          </cell>
          <cell r="N362">
            <v>2407.6355600000002</v>
          </cell>
          <cell r="S362">
            <v>2180.2399999999998</v>
          </cell>
          <cell r="X362">
            <v>1935.6000000000001</v>
          </cell>
          <cell r="AC362">
            <v>2035.9161000000001</v>
          </cell>
          <cell r="AH362">
            <v>2134.56</v>
          </cell>
          <cell r="AM362">
            <v>1903.67</v>
          </cell>
          <cell r="AN362">
            <v>2077.4434349999997</v>
          </cell>
          <cell r="AO362">
            <v>2675.709020342857</v>
          </cell>
          <cell r="AP362">
            <v>2619.3403425757142</v>
          </cell>
          <cell r="AQ362">
            <v>2908.2963343872143</v>
          </cell>
          <cell r="AR362">
            <v>3255.811141057859</v>
          </cell>
          <cell r="AS362">
            <v>3587.3437841886234</v>
          </cell>
        </row>
        <row r="363">
          <cell r="F363">
            <v>236</v>
          </cell>
          <cell r="G363">
            <v>237</v>
          </cell>
          <cell r="H363">
            <v>224</v>
          </cell>
          <cell r="I363">
            <v>300</v>
          </cell>
          <cell r="N363">
            <v>301</v>
          </cell>
          <cell r="S363">
            <v>253</v>
          </cell>
          <cell r="X363">
            <v>203</v>
          </cell>
          <cell r="AC363">
            <v>175.1784375</v>
          </cell>
          <cell r="AH363">
            <v>184.27421875000002</v>
          </cell>
          <cell r="AM363">
            <v>185</v>
          </cell>
          <cell r="AN363">
            <v>119.81693749999999</v>
          </cell>
          <cell r="AO363">
            <v>83.052249999999987</v>
          </cell>
          <cell r="AP363">
            <v>63.527249999999995</v>
          </cell>
          <cell r="AQ363">
            <v>56.427249999999994</v>
          </cell>
          <cell r="AR363">
            <v>40.452249999999999</v>
          </cell>
          <cell r="AS363">
            <v>15.602249999999998</v>
          </cell>
        </row>
        <row r="364">
          <cell r="F364">
            <v>298</v>
          </cell>
          <cell r="G364">
            <v>286.10000000000002</v>
          </cell>
          <cell r="H364">
            <v>285.7672</v>
          </cell>
          <cell r="I364">
            <v>230</v>
          </cell>
          <cell r="N364">
            <v>259</v>
          </cell>
          <cell r="S364">
            <v>182</v>
          </cell>
          <cell r="X364">
            <v>143</v>
          </cell>
          <cell r="AC364">
            <v>116.8</v>
          </cell>
          <cell r="AH364">
            <v>123</v>
          </cell>
          <cell r="AM364">
            <v>120</v>
          </cell>
          <cell r="AN364">
            <v>59.979199999999999</v>
          </cell>
          <cell r="AO364">
            <v>37.680599999999998</v>
          </cell>
          <cell r="AP364">
            <v>18.762599999999999</v>
          </cell>
          <cell r="AQ364">
            <v>13.683</v>
          </cell>
          <cell r="AR364">
            <v>13.683</v>
          </cell>
          <cell r="AS364">
            <v>13.683</v>
          </cell>
        </row>
        <row r="365">
          <cell r="F365">
            <v>100</v>
          </cell>
          <cell r="G365">
            <v>184</v>
          </cell>
          <cell r="H365">
            <v>167</v>
          </cell>
          <cell r="I365">
            <v>132</v>
          </cell>
          <cell r="N365">
            <v>162</v>
          </cell>
          <cell r="S365">
            <v>128</v>
          </cell>
          <cell r="X365">
            <v>216</v>
          </cell>
          <cell r="AC365">
            <v>80.165388600000014</v>
          </cell>
          <cell r="AH365">
            <v>34.879661030682072</v>
          </cell>
          <cell r="AM365">
            <v>215</v>
          </cell>
          <cell r="AN365">
            <v>44.396024488739926</v>
          </cell>
          <cell r="AO365">
            <v>69.121610622108975</v>
          </cell>
          <cell r="AP365">
            <v>93.915774417174205</v>
          </cell>
          <cell r="AQ365">
            <v>101.57348295140376</v>
          </cell>
          <cell r="AR365">
            <v>109.33292645920957</v>
          </cell>
          <cell r="AS365">
            <v>117.71316166886346</v>
          </cell>
        </row>
        <row r="369">
          <cell r="F369">
            <v>0.68173929909925091</v>
          </cell>
          <cell r="G369">
            <v>0.64929692773252246</v>
          </cell>
          <cell r="H369">
            <v>0.66750628343624863</v>
          </cell>
          <cell r="I369">
            <v>0.6870924344290491</v>
          </cell>
          <cell r="N369">
            <v>0.49388045775455086</v>
          </cell>
          <cell r="S369">
            <v>0.51503887106644763</v>
          </cell>
          <cell r="X369">
            <v>0.42817236328900532</v>
          </cell>
          <cell r="AC369">
            <v>0.36417491938146568</v>
          </cell>
          <cell r="AH369">
            <v>0.40262002534296881</v>
          </cell>
          <cell r="AM369">
            <v>0.43595316917163174</v>
          </cell>
          <cell r="AN369">
            <v>0.47638412626005733</v>
          </cell>
          <cell r="AO369">
            <v>0.51610555200189856</v>
          </cell>
          <cell r="AP369">
            <v>0.52934095228827904</v>
          </cell>
          <cell r="AQ369">
            <v>0.56068187213542808</v>
          </cell>
          <cell r="AR369">
            <v>0.57702752177624594</v>
          </cell>
          <cell r="AS369">
            <v>0.60033189684155652</v>
          </cell>
        </row>
        <row r="370">
          <cell r="F370">
            <v>0.48449250936329585</v>
          </cell>
          <cell r="G370">
            <v>0.4649001729672117</v>
          </cell>
          <cell r="H370">
            <v>0.50204469217060965</v>
          </cell>
          <cell r="I370">
            <v>0.51623880845786752</v>
          </cell>
          <cell r="N370">
            <v>0.3928588572187699</v>
          </cell>
          <cell r="S370">
            <v>0.41238015055961058</v>
          </cell>
          <cell r="X370">
            <v>0.34084394510899746</v>
          </cell>
          <cell r="AC370">
            <v>0.29067598664170186</v>
          </cell>
          <cell r="AH370">
            <v>0.33095847326542382</v>
          </cell>
          <cell r="AM370">
            <v>0.36701640192196811</v>
          </cell>
          <cell r="AN370">
            <v>0.41522945201469946</v>
          </cell>
          <cell r="AO370">
            <v>0.45591745448385235</v>
          </cell>
          <cell r="AP370">
            <v>0.47858855418000595</v>
          </cell>
          <cell r="AQ370">
            <v>0.51946107040091893</v>
          </cell>
          <cell r="AR370">
            <v>0.54991082884770515</v>
          </cell>
          <cell r="AS370">
            <v>0.58715145013652292</v>
          </cell>
        </row>
        <row r="371">
          <cell r="F371">
            <v>8.3183520599250937E-2</v>
          </cell>
          <cell r="G371">
            <v>7.8630260380150321E-2</v>
          </cell>
          <cell r="H371">
            <v>8.506510435764679E-2</v>
          </cell>
          <cell r="I371">
            <v>7.6741198847262243E-2</v>
          </cell>
          <cell r="N371">
            <v>4.8129158340835726E-2</v>
          </cell>
          <cell r="S371">
            <v>4.3051922840905602E-2</v>
          </cell>
          <cell r="X371">
            <v>4.2223527955197626E-2</v>
          </cell>
          <cell r="AC371">
            <v>3.8585199510267676E-2</v>
          </cell>
          <cell r="AH371">
            <v>3.6095764943301939E-2</v>
          </cell>
          <cell r="AM371">
            <v>3.6794341725927347E-2</v>
          </cell>
          <cell r="AN371">
            <v>3.3309203347849314E-2</v>
          </cell>
          <cell r="AO371">
            <v>3.2836246449580685E-2</v>
          </cell>
          <cell r="AP371">
            <v>2.6209311152764762E-2</v>
          </cell>
          <cell r="AQ371">
            <v>1.6671434154241556E-2</v>
          </cell>
          <cell r="AR371">
            <v>2.5078859281130795E-3</v>
          </cell>
          <cell r="AS371">
            <v>-1.1522328432266773E-2</v>
          </cell>
        </row>
        <row r="372">
          <cell r="F372">
            <v>6.4156902095505619E-2</v>
          </cell>
          <cell r="G372">
            <v>5.4648548268549077E-2</v>
          </cell>
          <cell r="H372">
            <v>5.0682993750275011E-2</v>
          </cell>
          <cell r="I372">
            <v>5.1379389659942355E-2</v>
          </cell>
          <cell r="N372">
            <v>3.3601912781888843E-2</v>
          </cell>
          <cell r="S372">
            <v>3.4147050078751164E-2</v>
          </cell>
          <cell r="X372">
            <v>2.1607168989968062E-2</v>
          </cell>
          <cell r="AC372">
            <v>1.2773372677603171E-2</v>
          </cell>
          <cell r="AH372">
            <v>1.5463615310295331E-2</v>
          </cell>
          <cell r="AM372">
            <v>1.5839669421487602E-2</v>
          </cell>
          <cell r="AN372">
            <v>1.0730443941325579E-2</v>
          </cell>
          <cell r="AO372">
            <v>4.9594677376570331E-3</v>
          </cell>
          <cell r="AP372">
            <v>2.5978011394312737E-3</v>
          </cell>
          <cell r="AQ372">
            <v>2.4987306715180736E-3</v>
          </cell>
          <cell r="AR372">
            <v>2.4052608261046879E-3</v>
          </cell>
          <cell r="AS372">
            <v>2.314925462062644E-3</v>
          </cell>
        </row>
        <row r="373">
          <cell r="F373">
            <v>4.9906367041198503E-2</v>
          </cell>
          <cell r="G373">
            <v>5.1117946116611405E-2</v>
          </cell>
          <cell r="H373">
            <v>2.9713493157717187E-2</v>
          </cell>
          <cell r="I373">
            <v>4.2733037463976942E-2</v>
          </cell>
          <cell r="N373">
            <v>1.9290529413056364E-2</v>
          </cell>
          <cell r="S373">
            <v>2.5459747587180264E-2</v>
          </cell>
          <cell r="X373">
            <v>2.3497721234842173E-2</v>
          </cell>
          <cell r="AC373">
            <v>2.2140360551893012E-2</v>
          </cell>
          <cell r="AH373">
            <v>2.0102171823947725E-2</v>
          </cell>
          <cell r="AM373">
            <v>1.6302756102248704E-2</v>
          </cell>
          <cell r="AN373">
            <v>1.7115026956182926E-2</v>
          </cell>
          <cell r="AO373">
            <v>2.2392383330808469E-2</v>
          </cell>
          <cell r="AP373">
            <v>2.1945285816077006E-2</v>
          </cell>
          <cell r="AQ373">
            <v>2.2050636908749494E-2</v>
          </cell>
          <cell r="AR373">
            <v>2.220354617432297E-2</v>
          </cell>
          <cell r="AS373">
            <v>2.238784967523769E-2</v>
          </cell>
        </row>
        <row r="375">
          <cell r="F375">
            <v>4.7378277153558052E-2</v>
          </cell>
          <cell r="G375">
            <v>4.7014274211718929E-2</v>
          </cell>
          <cell r="H375">
            <v>4.5710462884465897E-2</v>
          </cell>
          <cell r="I375">
            <v>4.8112762458559076E-2</v>
          </cell>
          <cell r="N375">
            <v>4.0545551929030983E-2</v>
          </cell>
          <cell r="S375">
            <v>3.8887638068516917E-2</v>
          </cell>
          <cell r="X375">
            <v>2.8242496899009536E-2</v>
          </cell>
          <cell r="AC375">
            <v>2.5228203280273948E-2</v>
          </cell>
          <cell r="AH375">
            <v>2.6066663858695011E-2</v>
          </cell>
          <cell r="AM375">
            <v>2.5508393080914859E-2</v>
          </cell>
          <cell r="AN375">
            <v>2.3764925025649874E-2</v>
          </cell>
          <cell r="AO375">
            <v>2.8575786163108581E-2</v>
          </cell>
          <cell r="AP375">
            <v>2.6039282852645271E-2</v>
          </cell>
          <cell r="AQ375">
            <v>2.7594413633390068E-2</v>
          </cell>
          <cell r="AR375">
            <v>2.9488179108284541E-2</v>
          </cell>
          <cell r="AS375">
            <v>3.0995762324695475E-2</v>
          </cell>
        </row>
        <row r="379">
          <cell r="F379">
            <v>0.23356432660439891</v>
          </cell>
          <cell r="G379">
            <v>0.27273371104815863</v>
          </cell>
          <cell r="H379">
            <v>0.37049607344457541</v>
          </cell>
          <cell r="I379">
            <v>0.29048852796471192</v>
          </cell>
          <cell r="N379">
            <v>0.3069646620091544</v>
          </cell>
          <cell r="S379">
            <v>0.24477949326999204</v>
          </cell>
          <cell r="X379">
            <v>0.35638672185957654</v>
          </cell>
          <cell r="AC379">
            <v>0.33155136672998448</v>
          </cell>
          <cell r="AH379">
            <v>0.37622433038783076</v>
          </cell>
          <cell r="AM379">
            <v>0.34746875620969375</v>
          </cell>
          <cell r="AN379">
            <v>0.33215254325884047</v>
          </cell>
          <cell r="AO379">
            <v>0.36572750387698949</v>
          </cell>
          <cell r="AP379">
            <v>0.32466339077641532</v>
          </cell>
          <cell r="AQ379">
            <v>0.34148508124610033</v>
          </cell>
          <cell r="AR379">
            <v>0.34062425986636247</v>
          </cell>
          <cell r="AS379">
            <v>0.36897377937618492</v>
          </cell>
        </row>
        <row r="380">
          <cell r="F380">
            <v>8.110876770111479E-2</v>
          </cell>
          <cell r="G380">
            <v>8.9878959567344832E-2</v>
          </cell>
          <cell r="H380">
            <v>0.20073196451833014</v>
          </cell>
          <cell r="I380">
            <v>0.13175712266018211</v>
          </cell>
          <cell r="N380">
            <v>0.15617518670199951</v>
          </cell>
          <cell r="S380">
            <v>0.1361793349168646</v>
          </cell>
          <cell r="X380">
            <v>0.25697580003184206</v>
          </cell>
          <cell r="AC380">
            <v>0.22239034449817294</v>
          </cell>
          <cell r="AH380">
            <v>0.24673633233922615</v>
          </cell>
          <cell r="AM380">
            <v>0.22019853481656687</v>
          </cell>
          <cell r="AN380">
            <v>0.20205174123497427</v>
          </cell>
          <cell r="AO380">
            <v>0.21452728590192199</v>
          </cell>
          <cell r="AP380">
            <v>0.19768882590304176</v>
          </cell>
          <cell r="AQ380">
            <v>0.21188820874442285</v>
          </cell>
          <cell r="AR380">
            <v>0.20625649498266649</v>
          </cell>
          <cell r="AS380">
            <v>0.22978052050739592</v>
          </cell>
        </row>
        <row r="381">
          <cell r="F381">
            <v>0.15245555890328413</v>
          </cell>
          <cell r="G381">
            <v>0.18285475148081379</v>
          </cell>
          <cell r="H381">
            <v>0.16976410892624527</v>
          </cell>
          <cell r="I381">
            <v>0.15873140530452978</v>
          </cell>
          <cell r="N381">
            <v>0.15078947530715492</v>
          </cell>
          <cell r="S381">
            <v>0.10860015835312746</v>
          </cell>
          <cell r="X381">
            <v>9.941092182773445E-2</v>
          </cell>
          <cell r="AC381">
            <v>0.10916102223181155</v>
          </cell>
          <cell r="AH381">
            <v>0.12948799804860459</v>
          </cell>
          <cell r="AM381">
            <v>0.12727022139312688</v>
          </cell>
          <cell r="AN381">
            <v>0.1301008020238662</v>
          </cell>
          <cell r="AO381">
            <v>0.1512002179750675</v>
          </cell>
          <cell r="AP381">
            <v>0.12697456487337355</v>
          </cell>
          <cell r="AQ381">
            <v>0.12959687250167748</v>
          </cell>
          <cell r="AR381">
            <v>0.13436776488369595</v>
          </cell>
          <cell r="AS381">
            <v>0.13919325886878897</v>
          </cell>
        </row>
        <row r="397">
          <cell r="B397">
            <v>1987</v>
          </cell>
          <cell r="C397">
            <v>1988</v>
          </cell>
          <cell r="D397">
            <v>1989</v>
          </cell>
          <cell r="E397">
            <v>1990</v>
          </cell>
          <cell r="F397">
            <v>1991</v>
          </cell>
          <cell r="G397">
            <v>1992</v>
          </cell>
          <cell r="H397">
            <v>1993</v>
          </cell>
          <cell r="I397">
            <v>1994</v>
          </cell>
          <cell r="J397" t="str">
            <v>1995</v>
          </cell>
          <cell r="K397" t="str">
            <v>1995</v>
          </cell>
          <cell r="L397" t="str">
            <v>1995</v>
          </cell>
          <cell r="M397" t="str">
            <v>1995</v>
          </cell>
          <cell r="N397">
            <v>1995</v>
          </cell>
          <cell r="O397">
            <v>1996</v>
          </cell>
          <cell r="P397">
            <v>1996</v>
          </cell>
          <cell r="Q397">
            <v>1996</v>
          </cell>
          <cell r="R397">
            <v>1996</v>
          </cell>
          <cell r="S397">
            <v>1996</v>
          </cell>
          <cell r="T397">
            <v>1997</v>
          </cell>
          <cell r="U397">
            <v>1997</v>
          </cell>
          <cell r="V397">
            <v>1997</v>
          </cell>
          <cell r="W397">
            <v>1997</v>
          </cell>
          <cell r="X397">
            <v>1997</v>
          </cell>
          <cell r="Y397">
            <v>1998</v>
          </cell>
          <cell r="Z397">
            <v>1998</v>
          </cell>
          <cell r="AA397">
            <v>1998</v>
          </cell>
          <cell r="AB397">
            <v>1998</v>
          </cell>
          <cell r="AC397">
            <v>1998</v>
          </cell>
          <cell r="AD397">
            <v>1998</v>
          </cell>
          <cell r="AE397">
            <v>1998</v>
          </cell>
          <cell r="AF397">
            <v>1998</v>
          </cell>
          <cell r="AG397">
            <v>1998</v>
          </cell>
          <cell r="AH397">
            <v>1998</v>
          </cell>
          <cell r="AN397">
            <v>1999</v>
          </cell>
          <cell r="AO397">
            <v>2000</v>
          </cell>
          <cell r="AP397">
            <v>2001</v>
          </cell>
          <cell r="AQ397">
            <v>2002</v>
          </cell>
          <cell r="AR397">
            <v>2003</v>
          </cell>
          <cell r="AS397">
            <v>2004</v>
          </cell>
        </row>
        <row r="398">
          <cell r="J398" t="str">
            <v>Q1</v>
          </cell>
          <cell r="K398" t="str">
            <v>Q2</v>
          </cell>
          <cell r="L398" t="str">
            <v>Q3</v>
          </cell>
          <cell r="M398" t="str">
            <v>Q4</v>
          </cell>
          <cell r="O398" t="str">
            <v>Q1</v>
          </cell>
          <cell r="P398" t="str">
            <v>Q2</v>
          </cell>
          <cell r="Q398" t="str">
            <v>Q3</v>
          </cell>
          <cell r="R398" t="str">
            <v>Q4</v>
          </cell>
          <cell r="T398" t="str">
            <v>Q1</v>
          </cell>
          <cell r="U398" t="str">
            <v>Q2</v>
          </cell>
          <cell r="V398" t="str">
            <v>Q3</v>
          </cell>
          <cell r="W398" t="str">
            <v>Q4</v>
          </cell>
          <cell r="Y398" t="str">
            <v>Q1</v>
          </cell>
          <cell r="Z398" t="str">
            <v>Q2</v>
          </cell>
          <cell r="AA398" t="str">
            <v>Q3</v>
          </cell>
          <cell r="AB398" t="str">
            <v>Q4</v>
          </cell>
          <cell r="AD398" t="str">
            <v>Q1</v>
          </cell>
          <cell r="AE398" t="str">
            <v>Q2</v>
          </cell>
          <cell r="AF398" t="str">
            <v>Q3</v>
          </cell>
          <cell r="AG398" t="str">
            <v>Q4</v>
          </cell>
        </row>
        <row r="399">
          <cell r="O399" t="str">
            <v>Prel.</v>
          </cell>
          <cell r="P399" t="str">
            <v>Prel.</v>
          </cell>
          <cell r="Q399" t="str">
            <v>Prel.</v>
          </cell>
          <cell r="R399" t="str">
            <v>Prel.</v>
          </cell>
          <cell r="S399" t="str">
            <v>Prel.</v>
          </cell>
          <cell r="T399" t="str">
            <v>Prel.</v>
          </cell>
          <cell r="U399" t="str">
            <v>Prel.</v>
          </cell>
          <cell r="V399" t="str">
            <v>Prel.</v>
          </cell>
          <cell r="W399" t="str">
            <v>Prel.</v>
          </cell>
          <cell r="X399" t="str">
            <v>Prel.</v>
          </cell>
          <cell r="Y399" t="str">
            <v>Prog.</v>
          </cell>
          <cell r="Z399" t="str">
            <v>Prog.</v>
          </cell>
          <cell r="AA399" t="str">
            <v>Prog.</v>
          </cell>
          <cell r="AB399" t="str">
            <v>Prog.</v>
          </cell>
          <cell r="AC399" t="str">
            <v>Prog.</v>
          </cell>
          <cell r="AD399" t="str">
            <v>Prog.</v>
          </cell>
          <cell r="AE399" t="str">
            <v>Prog.</v>
          </cell>
          <cell r="AF399" t="str">
            <v>Prog.</v>
          </cell>
          <cell r="AG399" t="str">
            <v>Prog.</v>
          </cell>
          <cell r="AH399" t="str">
            <v>Prog.</v>
          </cell>
          <cell r="AN399" t="str">
            <v>Proj.</v>
          </cell>
          <cell r="AO399" t="str">
            <v>Proj.</v>
          </cell>
          <cell r="AP399" t="str">
            <v>Proj.</v>
          </cell>
          <cell r="AQ399" t="str">
            <v>Proj.</v>
          </cell>
          <cell r="AR399" t="str">
            <v>Proj.</v>
          </cell>
          <cell r="AS399" t="str">
            <v>Proj.</v>
          </cell>
        </row>
        <row r="401">
          <cell r="H401">
            <v>26273.313999999998</v>
          </cell>
          <cell r="I401">
            <v>27723.823560000004</v>
          </cell>
          <cell r="N401">
            <v>27813.042740000004</v>
          </cell>
          <cell r="S401">
            <v>19097.420000000006</v>
          </cell>
          <cell r="X401">
            <v>17968.229999999996</v>
          </cell>
          <cell r="AC401">
            <v>14660.666570000001</v>
          </cell>
          <cell r="AH401">
            <v>21883.953370649906</v>
          </cell>
          <cell r="AN401">
            <v>29038.854912527429</v>
          </cell>
          <cell r="AO401">
            <v>36336.769359564038</v>
          </cell>
          <cell r="AP401">
            <v>43689.001483661101</v>
          </cell>
          <cell r="AQ401">
            <v>51875.02546499492</v>
          </cell>
          <cell r="AR401">
            <v>61452.34221033557</v>
          </cell>
          <cell r="AS401">
            <v>71833.375895431891</v>
          </cell>
        </row>
        <row r="403">
          <cell r="H403">
            <v>37285.313999999998</v>
          </cell>
          <cell r="I403">
            <v>37441.823560000004</v>
          </cell>
          <cell r="N403">
            <v>35883.042740000004</v>
          </cell>
          <cell r="S403">
            <v>34136.420000000006</v>
          </cell>
          <cell r="X403">
            <v>36247.229999999996</v>
          </cell>
          <cell r="AC403">
            <v>33581.666570000001</v>
          </cell>
          <cell r="AH403">
            <v>37064.514999999999</v>
          </cell>
          <cell r="AN403">
            <v>45377.610239119429</v>
          </cell>
          <cell r="AO403">
            <v>51536.436773404035</v>
          </cell>
          <cell r="AP403">
            <v>56829.50871286555</v>
          </cell>
          <cell r="AQ403">
            <v>62581.209877473899</v>
          </cell>
          <cell r="AR403">
            <v>66908.885997257632</v>
          </cell>
          <cell r="AS403">
            <v>72327.558982595816</v>
          </cell>
        </row>
        <row r="404">
          <cell r="H404">
            <v>35506.313999999998</v>
          </cell>
          <cell r="I404">
            <v>34948.823560000004</v>
          </cell>
          <cell r="N404">
            <v>34394.042740000004</v>
          </cell>
          <cell r="S404">
            <v>32340.420000000006</v>
          </cell>
          <cell r="X404">
            <v>34169.229999999996</v>
          </cell>
          <cell r="AC404">
            <v>31468.344649999999</v>
          </cell>
          <cell r="AH404">
            <v>35154.514999999999</v>
          </cell>
          <cell r="AN404">
            <v>43720.017999999996</v>
          </cell>
          <cell r="AO404">
            <v>49290.941389365471</v>
          </cell>
          <cell r="AP404">
            <v>54473.489324589347</v>
          </cell>
          <cell r="AQ404">
            <v>60120.004393879572</v>
          </cell>
          <cell r="AR404">
            <v>64334.290735522118</v>
          </cell>
          <cell r="AS404">
            <v>69630.290535349268</v>
          </cell>
        </row>
        <row r="405">
          <cell r="H405">
            <v>30413.313999999998</v>
          </cell>
          <cell r="I405">
            <v>30471.823560000004</v>
          </cell>
          <cell r="N405">
            <v>30679.042740000001</v>
          </cell>
          <cell r="S405">
            <v>29303.420000000006</v>
          </cell>
          <cell r="X405">
            <v>30435.23</v>
          </cell>
          <cell r="AC405">
            <v>27785.344649999999</v>
          </cell>
          <cell r="AH405">
            <v>31724.890000000003</v>
          </cell>
          <cell r="AN405">
            <v>40494.017999999996</v>
          </cell>
          <cell r="AO405">
            <v>45998.141389365468</v>
          </cell>
          <cell r="AP405">
            <v>51659.689324589344</v>
          </cell>
          <cell r="AQ405">
            <v>58259.204393879569</v>
          </cell>
          <cell r="AR405">
            <v>64043.490735522115</v>
          </cell>
          <cell r="AS405">
            <v>71018.490535349265</v>
          </cell>
        </row>
        <row r="406">
          <cell r="H406">
            <v>25936.313999999998</v>
          </cell>
          <cell r="I406">
            <v>26122.823560000004</v>
          </cell>
          <cell r="N406">
            <v>26075.042740000001</v>
          </cell>
          <cell r="S406">
            <v>24587.540000000005</v>
          </cell>
          <cell r="X406">
            <v>23253.35</v>
          </cell>
          <cell r="AC406">
            <v>21796.574649999999</v>
          </cell>
          <cell r="AH406">
            <v>22058.010000000002</v>
          </cell>
          <cell r="AN406">
            <v>24124.957999999999</v>
          </cell>
          <cell r="AO406">
            <v>25939.172828571427</v>
          </cell>
          <cell r="AP406">
            <v>27844.449308571424</v>
          </cell>
          <cell r="AQ406">
            <v>30657.473602571426</v>
          </cell>
          <cell r="AR406">
            <v>32893.902875391424</v>
          </cell>
          <cell r="AS406">
            <v>35367.045606396023</v>
          </cell>
        </row>
        <row r="407">
          <cell r="H407">
            <v>4122</v>
          </cell>
          <cell r="I407">
            <v>3994</v>
          </cell>
          <cell r="N407">
            <v>4249</v>
          </cell>
          <cell r="S407">
            <v>4502.88</v>
          </cell>
          <cell r="X407">
            <v>6888.88</v>
          </cell>
          <cell r="AC407">
            <v>5948.77</v>
          </cell>
          <cell r="AH407">
            <v>9387.880000000001</v>
          </cell>
          <cell r="AN407">
            <v>16090.060000000001</v>
          </cell>
          <cell r="AO407">
            <v>19779.968560794045</v>
          </cell>
          <cell r="AP407">
            <v>23536.240016017924</v>
          </cell>
          <cell r="AQ407">
            <v>27322.730791308139</v>
          </cell>
          <cell r="AR407">
            <v>30870.58786013069</v>
          </cell>
          <cell r="AS407">
            <v>35372.444928953249</v>
          </cell>
        </row>
        <row r="408">
          <cell r="H408">
            <v>355</v>
          </cell>
          <cell r="I408">
            <v>355</v>
          </cell>
          <cell r="N408">
            <v>355</v>
          </cell>
          <cell r="S408">
            <v>213</v>
          </cell>
          <cell r="X408">
            <v>293</v>
          </cell>
          <cell r="AC408">
            <v>40</v>
          </cell>
          <cell r="AH408">
            <v>279</v>
          </cell>
          <cell r="AN408">
            <v>279</v>
          </cell>
          <cell r="AO408">
            <v>279</v>
          </cell>
          <cell r="AP408">
            <v>279</v>
          </cell>
          <cell r="AQ408">
            <v>279</v>
          </cell>
          <cell r="AR408">
            <v>279</v>
          </cell>
          <cell r="AS408">
            <v>279</v>
          </cell>
        </row>
        <row r="409">
          <cell r="H409">
            <v>5093</v>
          </cell>
          <cell r="I409">
            <v>4477</v>
          </cell>
          <cell r="N409">
            <v>3715</v>
          </cell>
          <cell r="S409">
            <v>3037</v>
          </cell>
          <cell r="X409">
            <v>3734</v>
          </cell>
          <cell r="AC409">
            <v>3683</v>
          </cell>
          <cell r="AH409">
            <v>3429.625</v>
          </cell>
          <cell r="AN409">
            <v>3226</v>
          </cell>
          <cell r="AO409">
            <v>3292.8</v>
          </cell>
          <cell r="AP409">
            <v>2813.8</v>
          </cell>
          <cell r="AQ409">
            <v>1860.8000000000002</v>
          </cell>
          <cell r="AR409">
            <v>290.80000000000018</v>
          </cell>
          <cell r="AS409">
            <v>-1388.1999999999998</v>
          </cell>
        </row>
        <row r="410">
          <cell r="H410">
            <v>1779</v>
          </cell>
          <cell r="I410">
            <v>2493</v>
          </cell>
          <cell r="N410">
            <v>1489</v>
          </cell>
          <cell r="S410">
            <v>1796</v>
          </cell>
          <cell r="X410">
            <v>2078</v>
          </cell>
          <cell r="AC410">
            <v>2113.3219200000003</v>
          </cell>
          <cell r="AH410">
            <v>1910</v>
          </cell>
          <cell r="AN410">
            <v>1657.5922391194347</v>
          </cell>
          <cell r="AO410">
            <v>2245.4953840385647</v>
          </cell>
          <cell r="AP410">
            <v>2356.0193882762023</v>
          </cell>
          <cell r="AQ410">
            <v>2461.2054835943268</v>
          </cell>
          <cell r="AR410">
            <v>2574.5952617355206</v>
          </cell>
          <cell r="AS410">
            <v>2697.2684472465489</v>
          </cell>
        </row>
        <row r="411">
          <cell r="H411">
            <v>2</v>
          </cell>
          <cell r="I411">
            <v>0</v>
          </cell>
          <cell r="N411">
            <v>135</v>
          </cell>
          <cell r="S411">
            <v>0</v>
          </cell>
          <cell r="X411">
            <v>0</v>
          </cell>
          <cell r="AC411">
            <v>0</v>
          </cell>
          <cell r="AH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</row>
        <row r="412">
          <cell r="H412">
            <v>1777</v>
          </cell>
          <cell r="I412">
            <v>2493</v>
          </cell>
          <cell r="N412">
            <v>1354</v>
          </cell>
          <cell r="S412">
            <v>1796</v>
          </cell>
          <cell r="X412">
            <v>2078</v>
          </cell>
          <cell r="AC412">
            <v>2113.3219200000003</v>
          </cell>
          <cell r="AH412">
            <v>1910</v>
          </cell>
          <cell r="AN412">
            <v>1657.5922391194347</v>
          </cell>
          <cell r="AO412">
            <v>2245.4953840385647</v>
          </cell>
          <cell r="AP412">
            <v>2356.0193882762023</v>
          </cell>
          <cell r="AQ412">
            <v>2461.2054835943268</v>
          </cell>
          <cell r="AR412">
            <v>2574.5952617355206</v>
          </cell>
          <cell r="AS412">
            <v>2697.2684472465489</v>
          </cell>
        </row>
        <row r="414">
          <cell r="H414">
            <v>11012</v>
          </cell>
          <cell r="I414">
            <v>9718</v>
          </cell>
          <cell r="J414">
            <v>0</v>
          </cell>
          <cell r="K414">
            <v>0</v>
          </cell>
          <cell r="L414">
            <v>0</v>
          </cell>
          <cell r="M414">
            <v>0</v>
          </cell>
          <cell r="N414">
            <v>8070</v>
          </cell>
          <cell r="O414">
            <v>0</v>
          </cell>
          <cell r="P414">
            <v>0</v>
          </cell>
          <cell r="Q414">
            <v>0</v>
          </cell>
          <cell r="R414">
            <v>0</v>
          </cell>
          <cell r="S414">
            <v>15039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18279</v>
          </cell>
          <cell r="AC414">
            <v>18921</v>
          </cell>
          <cell r="AH414">
            <v>15180.561629350095</v>
          </cell>
          <cell r="AN414">
            <v>16338.755326592</v>
          </cell>
          <cell r="AO414">
            <v>15199.667413839999</v>
          </cell>
          <cell r="AP414">
            <v>13140.507229204452</v>
          </cell>
          <cell r="AQ414">
            <v>10706.184412478977</v>
          </cell>
          <cell r="AR414">
            <v>5456.5437869220623</v>
          </cell>
          <cell r="AS414">
            <v>494.18308716391994</v>
          </cell>
        </row>
        <row r="415">
          <cell r="H415">
            <v>9205</v>
          </cell>
          <cell r="I415">
            <v>8246</v>
          </cell>
          <cell r="N415">
            <v>7100</v>
          </cell>
          <cell r="S415">
            <v>13625</v>
          </cell>
          <cell r="X415">
            <v>16881</v>
          </cell>
          <cell r="AC415">
            <v>17523</v>
          </cell>
          <cell r="AH415">
            <v>13782.561629350095</v>
          </cell>
          <cell r="AN415">
            <v>14940.755326592</v>
          </cell>
          <cell r="AO415">
            <v>13801.667413839999</v>
          </cell>
          <cell r="AP415">
            <v>11742.507229204452</v>
          </cell>
          <cell r="AQ415">
            <v>9308.1844124789768</v>
          </cell>
          <cell r="AR415">
            <v>4058.5437869220627</v>
          </cell>
          <cell r="AS415">
            <v>-903.81691283608006</v>
          </cell>
        </row>
        <row r="416">
          <cell r="H416">
            <v>8324</v>
          </cell>
          <cell r="I416">
            <v>7262</v>
          </cell>
          <cell r="N416">
            <v>6194</v>
          </cell>
          <cell r="S416">
            <v>12038</v>
          </cell>
          <cell r="X416">
            <v>15659</v>
          </cell>
          <cell r="AC416">
            <v>15204</v>
          </cell>
          <cell r="AH416">
            <v>12205.561629350095</v>
          </cell>
          <cell r="AN416">
            <v>14737.755326592</v>
          </cell>
          <cell r="AO416">
            <v>13598.667413839999</v>
          </cell>
          <cell r="AP416">
            <v>11216.507229204452</v>
          </cell>
          <cell r="AQ416">
            <v>8439.1844124789768</v>
          </cell>
          <cell r="AR416">
            <v>2825.5437869220627</v>
          </cell>
          <cell r="AS416">
            <v>-2500.8169128360801</v>
          </cell>
        </row>
        <row r="417">
          <cell r="H417">
            <v>881</v>
          </cell>
          <cell r="I417">
            <v>984</v>
          </cell>
          <cell r="N417">
            <v>906</v>
          </cell>
          <cell r="S417">
            <v>1587</v>
          </cell>
          <cell r="X417">
            <v>1222</v>
          </cell>
          <cell r="AC417">
            <v>2319</v>
          </cell>
          <cell r="AH417">
            <v>1577</v>
          </cell>
          <cell r="AN417">
            <v>203</v>
          </cell>
          <cell r="AO417">
            <v>203</v>
          </cell>
          <cell r="AP417">
            <v>526</v>
          </cell>
          <cell r="AQ417">
            <v>869</v>
          </cell>
          <cell r="AR417">
            <v>1233</v>
          </cell>
          <cell r="AS417">
            <v>1597</v>
          </cell>
        </row>
        <row r="418">
          <cell r="H418">
            <v>300</v>
          </cell>
          <cell r="I418">
            <v>300</v>
          </cell>
          <cell r="N418">
            <v>300</v>
          </cell>
          <cell r="S418">
            <v>600</v>
          </cell>
          <cell r="X418">
            <v>600</v>
          </cell>
          <cell r="AC418">
            <v>600</v>
          </cell>
          <cell r="AH418">
            <v>600</v>
          </cell>
          <cell r="AN418">
            <v>600</v>
          </cell>
          <cell r="AO418">
            <v>600</v>
          </cell>
          <cell r="AP418">
            <v>600</v>
          </cell>
          <cell r="AQ418">
            <v>600</v>
          </cell>
          <cell r="AR418">
            <v>600</v>
          </cell>
          <cell r="AS418">
            <v>600</v>
          </cell>
        </row>
        <row r="419">
          <cell r="H419">
            <v>1507</v>
          </cell>
          <cell r="I419">
            <v>1172</v>
          </cell>
          <cell r="N419">
            <v>670</v>
          </cell>
          <cell r="S419">
            <v>814</v>
          </cell>
          <cell r="X419">
            <v>798</v>
          </cell>
          <cell r="AC419">
            <v>798</v>
          </cell>
          <cell r="AH419">
            <v>798</v>
          </cell>
          <cell r="AN419">
            <v>798</v>
          </cell>
          <cell r="AO419">
            <v>798</v>
          </cell>
          <cell r="AP419">
            <v>798</v>
          </cell>
          <cell r="AQ419">
            <v>798</v>
          </cell>
          <cell r="AR419">
            <v>798</v>
          </cell>
          <cell r="AS419">
            <v>798</v>
          </cell>
        </row>
        <row r="420">
          <cell r="H420">
            <v>20154</v>
          </cell>
          <cell r="I420">
            <v>16054</v>
          </cell>
          <cell r="J420">
            <v>16334</v>
          </cell>
          <cell r="K420">
            <v>16878</v>
          </cell>
          <cell r="L420">
            <v>17247</v>
          </cell>
          <cell r="M420">
            <v>17303</v>
          </cell>
          <cell r="N420">
            <v>17303</v>
          </cell>
          <cell r="O420">
            <v>18401</v>
          </cell>
          <cell r="P420">
            <v>18106</v>
          </cell>
          <cell r="Q420">
            <v>18403</v>
          </cell>
          <cell r="R420">
            <v>17582</v>
          </cell>
          <cell r="S420">
            <v>17582</v>
          </cell>
          <cell r="T420">
            <v>18458</v>
          </cell>
          <cell r="U420">
            <v>19466</v>
          </cell>
          <cell r="V420">
            <v>20405</v>
          </cell>
          <cell r="W420">
            <v>21514</v>
          </cell>
          <cell r="X420">
            <v>21514</v>
          </cell>
          <cell r="Y420">
            <v>23508.296249999999</v>
          </cell>
          <cell r="Z420">
            <v>23890.243268294926</v>
          </cell>
          <cell r="AA420">
            <v>23705.59097340771</v>
          </cell>
          <cell r="AB420">
            <v>24368.407438863185</v>
          </cell>
          <cell r="AC420">
            <v>21587.407438863185</v>
          </cell>
          <cell r="AD420">
            <v>22751</v>
          </cell>
          <cell r="AE420">
            <v>23491</v>
          </cell>
          <cell r="AF420">
            <v>25629.319374999999</v>
          </cell>
          <cell r="AG420">
            <v>26936.225418480979</v>
          </cell>
          <cell r="AH420">
            <v>23880.225418480979</v>
          </cell>
          <cell r="AN420">
            <v>28839.06943774212</v>
          </cell>
          <cell r="AO420">
            <v>33358.412774536249</v>
          </cell>
          <cell r="AP420">
            <v>23215.279051501348</v>
          </cell>
          <cell r="AQ420">
            <v>22697.97923162657</v>
          </cell>
          <cell r="AR420">
            <v>23908.596940812953</v>
          </cell>
          <cell r="AS420">
            <v>24710.338443981462</v>
          </cell>
        </row>
        <row r="423">
          <cell r="H423">
            <v>43.882627080919342</v>
          </cell>
          <cell r="I423">
            <v>47.521989203135455</v>
          </cell>
          <cell r="N423">
            <v>36.032795100239348</v>
          </cell>
          <cell r="S423">
            <v>27.072132113940324</v>
          </cell>
          <cell r="X423">
            <v>20.318212686406547</v>
          </cell>
          <cell r="AC423">
            <v>15.359346851940314</v>
          </cell>
          <cell r="AH423">
            <v>23.032198473511222</v>
          </cell>
          <cell r="AN423">
            <v>29.983295823622726</v>
          </cell>
          <cell r="AO423">
            <v>36.235517306614931</v>
          </cell>
          <cell r="AP423">
            <v>40.694386020288412</v>
          </cell>
          <cell r="AQ423">
            <v>46.476304347015613</v>
          </cell>
          <cell r="AR423">
            <v>52.997064745147831</v>
          </cell>
          <cell r="AS423">
            <v>59.62309101466947</v>
          </cell>
        </row>
        <row r="425">
          <cell r="H425">
            <v>30415.313999999998</v>
          </cell>
          <cell r="I425">
            <v>30471.823560000004</v>
          </cell>
          <cell r="J425">
            <v>0</v>
          </cell>
          <cell r="K425">
            <v>0</v>
          </cell>
          <cell r="L425">
            <v>0</v>
          </cell>
          <cell r="M425">
            <v>0</v>
          </cell>
          <cell r="N425">
            <v>30814.042740000001</v>
          </cell>
          <cell r="O425">
            <v>0</v>
          </cell>
          <cell r="P425">
            <v>0</v>
          </cell>
          <cell r="Q425">
            <v>0</v>
          </cell>
          <cell r="R425">
            <v>0</v>
          </cell>
          <cell r="S425">
            <v>29303.420000000006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30435.23</v>
          </cell>
          <cell r="AC425">
            <v>27785.344649999999</v>
          </cell>
          <cell r="AH425">
            <v>31724.890000000003</v>
          </cell>
          <cell r="AN425">
            <v>40494.017999999996</v>
          </cell>
          <cell r="AO425">
            <v>45998.141389365468</v>
          </cell>
          <cell r="AP425">
            <v>51659.689324589344</v>
          </cell>
          <cell r="AQ425">
            <v>58259.204393879569</v>
          </cell>
          <cell r="AR425">
            <v>64043.490735522115</v>
          </cell>
          <cell r="AS425">
            <v>71018.490535349265</v>
          </cell>
        </row>
        <row r="426">
          <cell r="H426">
            <v>50.800743363059006</v>
          </cell>
          <cell r="I426">
            <v>52.232393814086464</v>
          </cell>
          <cell r="J426">
            <v>0</v>
          </cell>
          <cell r="K426">
            <v>0</v>
          </cell>
          <cell r="L426">
            <v>0</v>
          </cell>
          <cell r="M426">
            <v>0</v>
          </cell>
          <cell r="N426">
            <v>39.920698308337542</v>
          </cell>
          <cell r="O426">
            <v>0</v>
          </cell>
          <cell r="P426">
            <v>0</v>
          </cell>
          <cell r="Q426">
            <v>0</v>
          </cell>
          <cell r="R426">
            <v>0</v>
          </cell>
          <cell r="S426">
            <v>41.539959723893652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34.415714641881877</v>
          </cell>
          <cell r="AC426">
            <v>29.109504935699121</v>
          </cell>
          <cell r="AH426">
            <v>33.389486380934081</v>
          </cell>
          <cell r="AN426">
            <v>41.811019216784572</v>
          </cell>
          <cell r="AO426">
            <v>45.869968017609992</v>
          </cell>
          <cell r="AP426">
            <v>48.118731664060078</v>
          </cell>
          <cell r="AQ426">
            <v>52.196071041007272</v>
          </cell>
          <cell r="AR426">
            <v>55.231695049125236</v>
          </cell>
          <cell r="AS426">
            <v>58.94672040859556</v>
          </cell>
        </row>
        <row r="428">
          <cell r="H428">
            <v>20910.313999999998</v>
          </cell>
          <cell r="I428">
            <v>21925.823560000004</v>
          </cell>
          <cell r="J428">
            <v>0</v>
          </cell>
          <cell r="K428">
            <v>0</v>
          </cell>
          <cell r="L428">
            <v>0</v>
          </cell>
          <cell r="M428">
            <v>0</v>
          </cell>
          <cell r="N428">
            <v>23414.042740000001</v>
          </cell>
          <cell r="O428">
            <v>0</v>
          </cell>
          <cell r="P428">
            <v>0</v>
          </cell>
          <cell r="Q428">
            <v>0</v>
          </cell>
          <cell r="R428">
            <v>0</v>
          </cell>
          <cell r="S428">
            <v>15078.420000000006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12954.23</v>
          </cell>
          <cell r="AC428">
            <v>9662.3446499999991</v>
          </cell>
          <cell r="AH428">
            <v>17342.328370649906</v>
          </cell>
          <cell r="AN428">
            <v>24953.262673407997</v>
          </cell>
          <cell r="AO428">
            <v>31596.47397552547</v>
          </cell>
          <cell r="AP428">
            <v>39317.182095384895</v>
          </cell>
          <cell r="AQ428">
            <v>48351.01998140059</v>
          </cell>
          <cell r="AR428">
            <v>59384.946948600053</v>
          </cell>
          <cell r="AS428">
            <v>71322.30744818534</v>
          </cell>
        </row>
        <row r="429">
          <cell r="H429">
            <v>34.925153005324219</v>
          </cell>
          <cell r="I429">
            <v>37.583515427919316</v>
          </cell>
          <cell r="J429">
            <v>0</v>
          </cell>
          <cell r="K429">
            <v>0</v>
          </cell>
          <cell r="L429">
            <v>0</v>
          </cell>
          <cell r="M429">
            <v>0</v>
          </cell>
          <cell r="N429">
            <v>30.33373271689247</v>
          </cell>
          <cell r="O429">
            <v>0</v>
          </cell>
          <cell r="P429">
            <v>0</v>
          </cell>
          <cell r="Q429">
            <v>0</v>
          </cell>
          <cell r="R429">
            <v>0</v>
          </cell>
          <cell r="S429">
            <v>21.374875680038461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14.648454540521149</v>
          </cell>
          <cell r="AC429">
            <v>10.122820962726513</v>
          </cell>
          <cell r="AH429">
            <v>18.25227564053025</v>
          </cell>
          <cell r="AN429">
            <v>25.764826428420488</v>
          </cell>
          <cell r="AO429">
            <v>31.508430709369428</v>
          </cell>
          <cell r="AP429">
            <v>36.622228274499058</v>
          </cell>
          <cell r="AQ429">
            <v>43.319048039033618</v>
          </cell>
          <cell r="AR429">
            <v>51.214124069510227</v>
          </cell>
          <cell r="AS429">
            <v>59.19889432107032</v>
          </cell>
        </row>
        <row r="436">
          <cell r="B436">
            <v>1987</v>
          </cell>
          <cell r="C436">
            <v>1988</v>
          </cell>
          <cell r="D436">
            <v>1989</v>
          </cell>
          <cell r="E436">
            <v>1990</v>
          </cell>
          <cell r="F436">
            <v>1991</v>
          </cell>
          <cell r="G436">
            <v>1992</v>
          </cell>
          <cell r="H436">
            <v>1993</v>
          </cell>
          <cell r="I436">
            <v>1994</v>
          </cell>
          <cell r="J436" t="str">
            <v>1995</v>
          </cell>
          <cell r="K436" t="str">
            <v>1995</v>
          </cell>
          <cell r="L436" t="str">
            <v>1995</v>
          </cell>
          <cell r="M436" t="str">
            <v>1995</v>
          </cell>
          <cell r="N436">
            <v>1995</v>
          </cell>
          <cell r="O436">
            <v>1996</v>
          </cell>
          <cell r="P436">
            <v>1996</v>
          </cell>
          <cell r="Q436">
            <v>1996</v>
          </cell>
          <cell r="R436">
            <v>1996</v>
          </cell>
          <cell r="S436">
            <v>1996</v>
          </cell>
          <cell r="T436">
            <v>1997</v>
          </cell>
          <cell r="U436">
            <v>1997</v>
          </cell>
          <cell r="V436">
            <v>1997</v>
          </cell>
          <cell r="W436">
            <v>1997</v>
          </cell>
          <cell r="X436">
            <v>1997</v>
          </cell>
          <cell r="Y436">
            <v>1998</v>
          </cell>
          <cell r="Z436">
            <v>1998</v>
          </cell>
          <cell r="AA436">
            <v>1998</v>
          </cell>
          <cell r="AB436">
            <v>1998</v>
          </cell>
          <cell r="AC436">
            <v>1998</v>
          </cell>
          <cell r="AD436">
            <v>1998</v>
          </cell>
          <cell r="AE436">
            <v>1998</v>
          </cell>
          <cell r="AF436">
            <v>1998</v>
          </cell>
          <cell r="AG436">
            <v>1998</v>
          </cell>
          <cell r="AH436">
            <v>1998</v>
          </cell>
          <cell r="AN436">
            <v>1999</v>
          </cell>
          <cell r="AO436">
            <v>2000</v>
          </cell>
          <cell r="AP436">
            <v>2001</v>
          </cell>
          <cell r="AQ436">
            <v>2002</v>
          </cell>
          <cell r="AR436">
            <v>2003</v>
          </cell>
          <cell r="AS436">
            <v>2004</v>
          </cell>
        </row>
        <row r="437">
          <cell r="J437" t="str">
            <v>Q1</v>
          </cell>
          <cell r="K437" t="str">
            <v>Q2</v>
          </cell>
          <cell r="L437" t="str">
            <v>Q3</v>
          </cell>
          <cell r="M437" t="str">
            <v>Q4</v>
          </cell>
          <cell r="O437" t="str">
            <v>Q1</v>
          </cell>
          <cell r="P437" t="str">
            <v>Q2</v>
          </cell>
          <cell r="Q437" t="str">
            <v>Q3</v>
          </cell>
          <cell r="R437" t="str">
            <v>Q4</v>
          </cell>
          <cell r="T437" t="str">
            <v>Q1</v>
          </cell>
          <cell r="U437" t="str">
            <v>Q2</v>
          </cell>
          <cell r="V437" t="str">
            <v>Q3</v>
          </cell>
          <cell r="W437" t="str">
            <v>Q4</v>
          </cell>
          <cell r="Y437" t="str">
            <v>Q1</v>
          </cell>
          <cell r="Z437" t="str">
            <v>Q2</v>
          </cell>
          <cell r="AA437" t="str">
            <v>Q3</v>
          </cell>
          <cell r="AB437" t="str">
            <v>Q4</v>
          </cell>
          <cell r="AD437" t="str">
            <v>Q1</v>
          </cell>
          <cell r="AE437" t="str">
            <v>Q2</v>
          </cell>
          <cell r="AF437" t="str">
            <v>Q3</v>
          </cell>
          <cell r="AG437" t="str">
            <v>Q4</v>
          </cell>
        </row>
        <row r="438">
          <cell r="O438" t="str">
            <v>Prel.</v>
          </cell>
          <cell r="P438" t="str">
            <v>Prel.</v>
          </cell>
          <cell r="Q438" t="str">
            <v>Prel.</v>
          </cell>
          <cell r="R438" t="str">
            <v>Prel.</v>
          </cell>
          <cell r="S438" t="str">
            <v>Prel.</v>
          </cell>
          <cell r="T438" t="str">
            <v>Prel.</v>
          </cell>
          <cell r="U438" t="str">
            <v>Prel.</v>
          </cell>
          <cell r="V438" t="str">
            <v>Prel.</v>
          </cell>
          <cell r="W438" t="str">
            <v>Prel.</v>
          </cell>
          <cell r="X438" t="str">
            <v>Prel.</v>
          </cell>
          <cell r="Y438" t="str">
            <v>Prog.</v>
          </cell>
          <cell r="Z438" t="str">
            <v>Prog.</v>
          </cell>
          <cell r="AA438" t="str">
            <v>Prog.</v>
          </cell>
          <cell r="AB438" t="str">
            <v>Prog.</v>
          </cell>
          <cell r="AC438" t="str">
            <v>Prog.</v>
          </cell>
          <cell r="AD438" t="str">
            <v>Prog.</v>
          </cell>
          <cell r="AE438" t="str">
            <v>Prog.</v>
          </cell>
          <cell r="AF438" t="str">
            <v>Prog.</v>
          </cell>
          <cell r="AG438" t="str">
            <v>Prog.</v>
          </cell>
          <cell r="AH438" t="str">
            <v>Prog.</v>
          </cell>
          <cell r="AN438" t="str">
            <v>Proj.</v>
          </cell>
          <cell r="AO438" t="str">
            <v>Proj.</v>
          </cell>
          <cell r="AP438" t="str">
            <v>Proj.</v>
          </cell>
          <cell r="AQ438" t="str">
            <v>Proj.</v>
          </cell>
          <cell r="AR438" t="str">
            <v>Proj.</v>
          </cell>
          <cell r="AS438" t="str">
            <v>Proj.</v>
          </cell>
        </row>
        <row r="442">
          <cell r="E442">
            <v>29595.1</v>
          </cell>
          <cell r="F442">
            <v>29086.899999999998</v>
          </cell>
          <cell r="G442">
            <v>29750.3</v>
          </cell>
          <cell r="H442">
            <v>30623.313999999998</v>
          </cell>
          <cell r="I442">
            <v>30722.823560000001</v>
          </cell>
          <cell r="N442">
            <v>29959.042739999997</v>
          </cell>
        </row>
        <row r="444">
          <cell r="E444">
            <v>25233.1</v>
          </cell>
          <cell r="F444">
            <v>25068.899999999998</v>
          </cell>
          <cell r="G444">
            <v>25574.3</v>
          </cell>
          <cell r="H444">
            <v>25936.313999999998</v>
          </cell>
          <cell r="I444">
            <v>26122.823560000001</v>
          </cell>
          <cell r="N444">
            <v>26075.042739999997</v>
          </cell>
        </row>
        <row r="445">
          <cell r="I445">
            <v>23246.65956</v>
          </cell>
          <cell r="N445">
            <v>23232.629999999997</v>
          </cell>
        </row>
        <row r="446">
          <cell r="I446">
            <v>2876.1639999999998</v>
          </cell>
          <cell r="N446">
            <v>2842.4127399999998</v>
          </cell>
        </row>
        <row r="448">
          <cell r="E448">
            <v>4362</v>
          </cell>
          <cell r="F448">
            <v>4018</v>
          </cell>
          <cell r="G448">
            <v>4176</v>
          </cell>
          <cell r="H448">
            <v>4687</v>
          </cell>
          <cell r="I448">
            <v>4600</v>
          </cell>
          <cell r="N448">
            <v>3884</v>
          </cell>
        </row>
        <row r="449">
          <cell r="E449">
            <v>0</v>
          </cell>
          <cell r="F449">
            <v>177</v>
          </cell>
          <cell r="G449">
            <v>355</v>
          </cell>
          <cell r="H449">
            <v>355</v>
          </cell>
          <cell r="I449">
            <v>355</v>
          </cell>
          <cell r="N449">
            <v>355</v>
          </cell>
        </row>
        <row r="450">
          <cell r="E450">
            <v>3011.7427668</v>
          </cell>
          <cell r="F450">
            <v>3248.9785719000001</v>
          </cell>
          <cell r="G450">
            <v>2946.28125</v>
          </cell>
          <cell r="H450">
            <v>2679.4815199999998</v>
          </cell>
          <cell r="I450">
            <v>2642.4189999999999</v>
          </cell>
          <cell r="N450">
            <v>2238.6689999999999</v>
          </cell>
        </row>
        <row r="451">
          <cell r="E451">
            <v>1350.2572332</v>
          </cell>
          <cell r="F451">
            <v>592.02142809999987</v>
          </cell>
          <cell r="G451">
            <v>874.71875</v>
          </cell>
          <cell r="H451">
            <v>1652.5184800000002</v>
          </cell>
          <cell r="I451">
            <v>1602.5810000000001</v>
          </cell>
          <cell r="N451">
            <v>1290.3310000000001</v>
          </cell>
        </row>
        <row r="453">
          <cell r="E453">
            <v>9243</v>
          </cell>
          <cell r="F453">
            <v>11974</v>
          </cell>
          <cell r="G453">
            <v>10904</v>
          </cell>
          <cell r="H453">
            <v>10561</v>
          </cell>
          <cell r="I453">
            <v>9422</v>
          </cell>
          <cell r="N453">
            <v>8235</v>
          </cell>
        </row>
        <row r="455">
          <cell r="E455">
            <v>7360</v>
          </cell>
          <cell r="F455">
            <v>9743</v>
          </cell>
          <cell r="G455">
            <v>8613</v>
          </cell>
          <cell r="H455">
            <v>8324</v>
          </cell>
          <cell r="I455">
            <v>7230</v>
          </cell>
          <cell r="N455">
            <v>5464</v>
          </cell>
        </row>
        <row r="457">
          <cell r="E457">
            <v>1883</v>
          </cell>
          <cell r="F457">
            <v>2231</v>
          </cell>
          <cell r="G457">
            <v>2291</v>
          </cell>
          <cell r="H457">
            <v>2237</v>
          </cell>
          <cell r="I457">
            <v>2192</v>
          </cell>
          <cell r="N457">
            <v>2771</v>
          </cell>
        </row>
        <row r="458">
          <cell r="E458">
            <v>438</v>
          </cell>
          <cell r="F458">
            <v>789</v>
          </cell>
          <cell r="G458">
            <v>728</v>
          </cell>
          <cell r="H458">
            <v>881</v>
          </cell>
          <cell r="I458">
            <v>984</v>
          </cell>
          <cell r="N458">
            <v>906</v>
          </cell>
        </row>
        <row r="459">
          <cell r="E459">
            <v>1167</v>
          </cell>
          <cell r="F459">
            <v>1119</v>
          </cell>
          <cell r="G459">
            <v>1109</v>
          </cell>
          <cell r="H459">
            <v>983</v>
          </cell>
          <cell r="I459">
            <v>930</v>
          </cell>
          <cell r="N459">
            <v>959</v>
          </cell>
        </row>
        <row r="460">
          <cell r="E460">
            <v>278</v>
          </cell>
          <cell r="F460">
            <v>323</v>
          </cell>
          <cell r="G460">
            <v>454</v>
          </cell>
          <cell r="H460">
            <v>373</v>
          </cell>
          <cell r="I460">
            <v>278</v>
          </cell>
          <cell r="N460">
            <v>906</v>
          </cell>
        </row>
        <row r="462">
          <cell r="E462">
            <v>20352.099999999999</v>
          </cell>
          <cell r="F462">
            <v>17112.899999999998</v>
          </cell>
          <cell r="G462">
            <v>18846.3</v>
          </cell>
          <cell r="H462">
            <v>20062.313999999998</v>
          </cell>
          <cell r="I462">
            <v>21300.823560000001</v>
          </cell>
          <cell r="N462">
            <v>21724.042739999997</v>
          </cell>
        </row>
        <row r="464">
          <cell r="E464">
            <v>25233.1</v>
          </cell>
          <cell r="F464">
            <v>25068.899999999998</v>
          </cell>
          <cell r="G464">
            <v>25574.3</v>
          </cell>
          <cell r="H464">
            <v>25936.313999999998</v>
          </cell>
          <cell r="I464">
            <v>26122.823560000001</v>
          </cell>
          <cell r="N464">
            <v>26075.042739999997</v>
          </cell>
        </row>
        <row r="466">
          <cell r="E466">
            <v>-2998</v>
          </cell>
          <cell r="F466">
            <v>-5725</v>
          </cell>
          <cell r="G466">
            <v>-4437</v>
          </cell>
          <cell r="H466">
            <v>-3637</v>
          </cell>
          <cell r="I466">
            <v>-2630</v>
          </cell>
          <cell r="N466">
            <v>-1580</v>
          </cell>
        </row>
        <row r="468">
          <cell r="E468">
            <v>-1883</v>
          </cell>
          <cell r="F468">
            <v>-2231</v>
          </cell>
          <cell r="G468">
            <v>-2291</v>
          </cell>
          <cell r="H468">
            <v>-2237</v>
          </cell>
          <cell r="I468">
            <v>-2192</v>
          </cell>
          <cell r="N468">
            <v>-2771</v>
          </cell>
        </row>
        <row r="472">
          <cell r="E472">
            <v>61.156022024305706</v>
          </cell>
          <cell r="F472">
            <v>54.469850187265919</v>
          </cell>
          <cell r="G472">
            <v>49.247870218686025</v>
          </cell>
          <cell r="H472">
            <v>51.148152389298758</v>
          </cell>
          <cell r="I472">
            <v>52.662638194489908</v>
          </cell>
          <cell r="N472">
            <v>38.813015121758411</v>
          </cell>
        </row>
        <row r="474">
          <cell r="E474">
            <v>52.142280963453686</v>
          </cell>
          <cell r="F474">
            <v>46.945505617977531</v>
          </cell>
          <cell r="G474">
            <v>42.335028800843752</v>
          </cell>
          <cell r="H474">
            <v>43.319757648982822</v>
          </cell>
          <cell r="I474">
            <v>44.777681422155617</v>
          </cell>
          <cell r="N474">
            <v>33.781153722140481</v>
          </cell>
        </row>
        <row r="475">
          <cell r="I475">
            <v>39.847588202559081</v>
          </cell>
          <cell r="N475">
            <v>30.098706001185736</v>
          </cell>
        </row>
        <row r="476">
          <cell r="I476">
            <v>4.9300932195965403</v>
          </cell>
          <cell r="N476">
            <v>3.6824477209547437</v>
          </cell>
        </row>
        <row r="478">
          <cell r="E478">
            <v>9.0137410608520145</v>
          </cell>
          <cell r="F478">
            <v>7.5243445692883899</v>
          </cell>
          <cell r="G478">
            <v>6.9128414178422686</v>
          </cell>
          <cell r="H478">
            <v>7.8283947403159333</v>
          </cell>
          <cell r="I478">
            <v>7.8849567723342933</v>
          </cell>
          <cell r="N478">
            <v>5.0318613996179264</v>
          </cell>
        </row>
        <row r="479">
          <cell r="E479">
            <v>0</v>
          </cell>
          <cell r="F479">
            <v>0.33146067415730335</v>
          </cell>
          <cell r="G479">
            <v>0.58765773547270239</v>
          </cell>
          <cell r="H479">
            <v>0.59293367459188318</v>
          </cell>
          <cell r="I479">
            <v>0.6085129682997118</v>
          </cell>
          <cell r="N479">
            <v>0.45991524121121624</v>
          </cell>
        </row>
        <row r="480">
          <cell r="E480">
            <v>6.2235372402176106</v>
          </cell>
          <cell r="F480">
            <v>6.0842295353932583</v>
          </cell>
          <cell r="G480">
            <v>4.8771970913822056</v>
          </cell>
          <cell r="H480">
            <v>4.475365700435618</v>
          </cell>
          <cell r="I480">
            <v>4.5294259976945233</v>
          </cell>
          <cell r="N480">
            <v>2.9002760369776683</v>
          </cell>
        </row>
        <row r="481">
          <cell r="E481">
            <v>2.7902038206344049</v>
          </cell>
          <cell r="F481">
            <v>1.1086543597378276</v>
          </cell>
          <cell r="G481">
            <v>1.4479865909873604</v>
          </cell>
          <cell r="H481">
            <v>2.7600953652884326</v>
          </cell>
          <cell r="I481">
            <v>2.7470178063400574</v>
          </cell>
          <cell r="N481">
            <v>1.6716701214290419</v>
          </cell>
        </row>
        <row r="483">
          <cell r="E483">
            <v>19.099956126881057</v>
          </cell>
          <cell r="F483">
            <v>22.423220973782772</v>
          </cell>
          <cell r="G483">
            <v>18.050197035477034</v>
          </cell>
          <cell r="H483">
            <v>17.639359260182754</v>
          </cell>
          <cell r="I483">
            <v>16.15044841498559</v>
          </cell>
          <cell r="N483">
            <v>10.668738060209481</v>
          </cell>
        </row>
        <row r="485">
          <cell r="E485">
            <v>15.208879919273461</v>
          </cell>
          <cell r="F485">
            <v>18.245318352059925</v>
          </cell>
          <cell r="G485">
            <v>14.257735424299678</v>
          </cell>
          <cell r="H485">
            <v>13.903041992402352</v>
          </cell>
          <cell r="I485">
            <v>12.393095100864553</v>
          </cell>
          <cell r="N485">
            <v>7.0788081069805227</v>
          </cell>
        </row>
        <row r="487">
          <cell r="E487">
            <v>3.8910762076075986</v>
          </cell>
          <cell r="F487">
            <v>4.1779026217228461</v>
          </cell>
          <cell r="G487">
            <v>3.7924616111773557</v>
          </cell>
          <cell r="H487">
            <v>3.7363172677804015</v>
          </cell>
          <cell r="I487">
            <v>3.7573533141210373</v>
          </cell>
          <cell r="N487">
            <v>3.5899299532289581</v>
          </cell>
        </row>
        <row r="488">
          <cell r="E488">
            <v>0.90509366910893685</v>
          </cell>
          <cell r="F488">
            <v>1.4775280898876404</v>
          </cell>
          <cell r="G488">
            <v>1.2051122011947248</v>
          </cell>
          <cell r="H488">
            <v>1.4714776544097157</v>
          </cell>
          <cell r="I488">
            <v>1.6866951008645532</v>
          </cell>
          <cell r="N488">
            <v>1.1737555170066534</v>
          </cell>
        </row>
        <row r="489">
          <cell r="E489">
            <v>2.4115166937217567</v>
          </cell>
          <cell r="F489">
            <v>2.095505617977528</v>
          </cell>
          <cell r="G489">
            <v>1.8358096581386676</v>
          </cell>
          <cell r="H489">
            <v>1.6418416961234399</v>
          </cell>
          <cell r="I489">
            <v>1.5941325648414983</v>
          </cell>
          <cell r="N489">
            <v>1.2424189192156518</v>
          </cell>
        </row>
        <row r="490">
          <cell r="E490">
            <v>0.5744658447769051</v>
          </cell>
          <cell r="F490">
            <v>0.60486891385767794</v>
          </cell>
          <cell r="G490">
            <v>0.75153975184396304</v>
          </cell>
          <cell r="H490">
            <v>0.62299791724724618</v>
          </cell>
          <cell r="I490">
            <v>0.47652564841498557</v>
          </cell>
          <cell r="N490">
            <v>1.1737555170066534</v>
          </cell>
        </row>
        <row r="492">
          <cell r="E492">
            <v>42.056065897424638</v>
          </cell>
          <cell r="F492">
            <v>32.046629213483143</v>
          </cell>
          <cell r="G492">
            <v>31.197673183208991</v>
          </cell>
          <cell r="H492">
            <v>33.508793129116</v>
          </cell>
          <cell r="I492">
            <v>36.512189779504325</v>
          </cell>
          <cell r="N492">
            <v>28.14427706154893</v>
          </cell>
        </row>
        <row r="494">
          <cell r="E494">
            <v>52.142280963453686</v>
          </cell>
          <cell r="F494">
            <v>46.945505617977531</v>
          </cell>
          <cell r="G494">
            <v>42.335028800843752</v>
          </cell>
          <cell r="H494">
            <v>43.319757648982822</v>
          </cell>
          <cell r="I494">
            <v>44.777681422155617</v>
          </cell>
          <cell r="N494">
            <v>33.781153722140481</v>
          </cell>
        </row>
        <row r="496">
          <cell r="E496">
            <v>-6.1951388584214451</v>
          </cell>
          <cell r="F496">
            <v>-10.720973782771535</v>
          </cell>
          <cell r="G496">
            <v>-7.3448940064574098</v>
          </cell>
          <cell r="H496">
            <v>-6.0746472520864199</v>
          </cell>
          <cell r="I496">
            <v>-4.5081383285302588</v>
          </cell>
          <cell r="N496">
            <v>-2.0469467073625962</v>
          </cell>
        </row>
        <row r="498">
          <cell r="E498">
            <v>-3.8910762076075986</v>
          </cell>
          <cell r="F498">
            <v>-4.1779026217228461</v>
          </cell>
          <cell r="G498">
            <v>-3.7924616111773557</v>
          </cell>
          <cell r="H498">
            <v>-3.7363172677804015</v>
          </cell>
          <cell r="I498">
            <v>-3.7573533141210373</v>
          </cell>
          <cell r="N498">
            <v>-3.5899299532289581</v>
          </cell>
        </row>
        <row r="502">
          <cell r="E502">
            <v>134.02970879942032</v>
          </cell>
          <cell r="F502">
            <v>152.1758920163231</v>
          </cell>
          <cell r="G502">
            <v>168.49011723395822</v>
          </cell>
          <cell r="H502">
            <v>168.5377765547606</v>
          </cell>
          <cell r="I502">
            <v>154.28525867523729</v>
          </cell>
          <cell r="N502">
            <v>130.08138048716947</v>
          </cell>
        </row>
        <row r="504">
          <cell r="E504">
            <v>114.27516869706987</v>
          </cell>
          <cell r="F504">
            <v>131.1546510411217</v>
          </cell>
          <cell r="G504">
            <v>144.83944044854732</v>
          </cell>
          <cell r="H504">
            <v>142.7425096312603</v>
          </cell>
          <cell r="I504">
            <v>131.18477155626979</v>
          </cell>
          <cell r="N504">
            <v>113.21715400981284</v>
          </cell>
        </row>
        <row r="505">
          <cell r="N505">
            <v>100.8754721896574</v>
          </cell>
        </row>
        <row r="506">
          <cell r="N506">
            <v>12.341681820155442</v>
          </cell>
        </row>
        <row r="508">
          <cell r="E508">
            <v>19.754540102350436</v>
          </cell>
          <cell r="F508">
            <v>21.021240975201422</v>
          </cell>
          <cell r="G508">
            <v>23.650676785410884</v>
          </cell>
          <cell r="H508">
            <v>25.795266923500275</v>
          </cell>
          <cell r="I508">
            <v>23.100487118967507</v>
          </cell>
          <cell r="N508">
            <v>16.864226477356606</v>
          </cell>
        </row>
        <row r="509">
          <cell r="E509">
            <v>0</v>
          </cell>
          <cell r="F509">
            <v>0.9260228105053887</v>
          </cell>
          <cell r="G509">
            <v>2.010534065809594</v>
          </cell>
          <cell r="H509">
            <v>1.9537699504678041</v>
          </cell>
          <cell r="I509">
            <v>1.7827549841811883</v>
          </cell>
          <cell r="N509">
            <v>1.541400720767661</v>
          </cell>
        </row>
        <row r="510">
          <cell r="E510">
            <v>13.639521610434311</v>
          </cell>
          <cell r="F510">
            <v>16.997899821596736</v>
          </cell>
          <cell r="G510">
            <v>16.686193860791754</v>
          </cell>
          <cell r="H510">
            <v>14.746733736929004</v>
          </cell>
          <cell r="I510">
            <v>13.269818711394565</v>
          </cell>
          <cell r="N510">
            <v>9.7202422821414611</v>
          </cell>
        </row>
        <row r="511">
          <cell r="E511">
            <v>6.1150184919161266</v>
          </cell>
          <cell r="F511">
            <v>3.0973183430992983</v>
          </cell>
          <cell r="G511">
            <v>4.9539488588095377</v>
          </cell>
          <cell r="H511">
            <v>9.0947632361034696</v>
          </cell>
          <cell r="I511">
            <v>8.0479134233917549</v>
          </cell>
          <cell r="N511">
            <v>5.6025834744474841</v>
          </cell>
        </row>
        <row r="513">
          <cell r="E513">
            <v>41.859517232009416</v>
          </cell>
          <cell r="F513">
            <v>62.645181542324998</v>
          </cell>
          <cell r="G513">
            <v>61.754544939683981</v>
          </cell>
          <cell r="H513">
            <v>58.123280132085853</v>
          </cell>
          <cell r="I513">
            <v>47.31582383367649</v>
          </cell>
          <cell r="N513">
            <v>35.756154747948415</v>
          </cell>
        </row>
        <row r="515">
          <cell r="E515">
            <v>33.331823739866856</v>
          </cell>
          <cell r="F515">
            <v>50.973108716124308</v>
          </cell>
          <cell r="G515">
            <v>48.779520869909952</v>
          </cell>
          <cell r="H515">
            <v>45.811777655476057</v>
          </cell>
          <cell r="I515">
            <v>36.307939536985891</v>
          </cell>
          <cell r="N515">
            <v>23.724545178238028</v>
          </cell>
        </row>
        <row r="517">
          <cell r="E517">
            <v>8.527693492142566</v>
          </cell>
          <cell r="F517">
            <v>11.67207282620069</v>
          </cell>
          <cell r="G517">
            <v>12.975024069774028</v>
          </cell>
          <cell r="H517">
            <v>12.311502476609796</v>
          </cell>
          <cell r="I517">
            <v>11.007884296690603</v>
          </cell>
          <cell r="N517">
            <v>12.03160956971039</v>
          </cell>
        </row>
        <row r="518">
          <cell r="E518">
            <v>1.983605814954033</v>
          </cell>
          <cell r="F518">
            <v>4.1278643925918175</v>
          </cell>
          <cell r="G518">
            <v>4.1230107039700972</v>
          </cell>
          <cell r="H518">
            <v>4.8486516235553108</v>
          </cell>
          <cell r="I518">
            <v>4.9414955054487022</v>
          </cell>
          <cell r="N518">
            <v>3.9338283183535236</v>
          </cell>
        </row>
        <row r="519">
          <cell r="E519">
            <v>5.285086726144649</v>
          </cell>
          <cell r="F519">
            <v>5.8543475986188138</v>
          </cell>
          <cell r="G519">
            <v>6.2807951520643375</v>
          </cell>
          <cell r="H519">
            <v>5.4100165107319755</v>
          </cell>
          <cell r="I519">
            <v>4.6703158740521271</v>
          </cell>
          <cell r="N519">
            <v>4.1639529330033431</v>
          </cell>
        </row>
        <row r="521">
          <cell r="E521">
            <v>92.170191567410882</v>
          </cell>
          <cell r="F521">
            <v>89.530710473998099</v>
          </cell>
          <cell r="G521">
            <v>106.73557229427422</v>
          </cell>
          <cell r="H521">
            <v>110.41449642267473</v>
          </cell>
          <cell r="I521">
            <v>106.9694348415608</v>
          </cell>
          <cell r="N521">
            <v>94.32522573922104</v>
          </cell>
        </row>
        <row r="523">
          <cell r="E523">
            <v>114.27516869706987</v>
          </cell>
          <cell r="F523">
            <v>131.1546510411217</v>
          </cell>
          <cell r="G523">
            <v>144.83944044854732</v>
          </cell>
          <cell r="H523">
            <v>142.7425096312603</v>
          </cell>
          <cell r="I523">
            <v>131.18477155626979</v>
          </cell>
          <cell r="N523">
            <v>113.21715400981284</v>
          </cell>
        </row>
        <row r="525">
          <cell r="E525">
            <v>-13.577283637516416</v>
          </cell>
          <cell r="F525">
            <v>-29.951867740922882</v>
          </cell>
          <cell r="G525">
            <v>-25.128844084499065</v>
          </cell>
          <cell r="H525">
            <v>-20.016510731975785</v>
          </cell>
          <cell r="I525">
            <v>-13.207452418018381</v>
          </cell>
          <cell r="N525">
            <v>-6.8603187008814208</v>
          </cell>
        </row>
        <row r="527">
          <cell r="E527">
            <v>-8.527693492142566</v>
          </cell>
          <cell r="F527">
            <v>-11.67207282620069</v>
          </cell>
          <cell r="G527">
            <v>-12.975024069774028</v>
          </cell>
          <cell r="H527">
            <v>-12.311502476609796</v>
          </cell>
          <cell r="I527">
            <v>-11.007884296690603</v>
          </cell>
          <cell r="N527">
            <v>-12.03160956971039</v>
          </cell>
        </row>
      </sheetData>
      <sheetData sheetId="7" refreshError="1">
        <row r="3">
          <cell r="B3">
            <v>1987</v>
          </cell>
          <cell r="C3">
            <v>1988</v>
          </cell>
          <cell r="D3">
            <v>1989</v>
          </cell>
          <cell r="E3">
            <v>1990</v>
          </cell>
          <cell r="F3">
            <v>1991</v>
          </cell>
          <cell r="G3">
            <v>1992</v>
          </cell>
          <cell r="H3">
            <v>1993</v>
          </cell>
          <cell r="I3">
            <v>1994</v>
          </cell>
          <cell r="J3">
            <v>1995</v>
          </cell>
          <cell r="K3">
            <v>1995</v>
          </cell>
          <cell r="L3">
            <v>1995</v>
          </cell>
          <cell r="M3">
            <v>1995</v>
          </cell>
          <cell r="N3">
            <v>1995</v>
          </cell>
          <cell r="O3">
            <v>1996</v>
          </cell>
          <cell r="P3">
            <v>1996</v>
          </cell>
          <cell r="Q3">
            <v>1996</v>
          </cell>
          <cell r="R3">
            <v>1996</v>
          </cell>
          <cell r="S3">
            <v>1996</v>
          </cell>
          <cell r="T3">
            <v>1997</v>
          </cell>
          <cell r="U3">
            <v>1997</v>
          </cell>
          <cell r="V3">
            <v>1997</v>
          </cell>
          <cell r="W3">
            <v>1997</v>
          </cell>
          <cell r="X3">
            <v>1997</v>
          </cell>
          <cell r="Y3">
            <v>1998</v>
          </cell>
          <cell r="Z3">
            <v>1998</v>
          </cell>
          <cell r="AA3">
            <v>1998</v>
          </cell>
          <cell r="AB3">
            <v>1998</v>
          </cell>
          <cell r="AC3">
            <v>1998</v>
          </cell>
          <cell r="AD3">
            <v>1998</v>
          </cell>
          <cell r="AE3">
            <v>1998</v>
          </cell>
          <cell r="AF3">
            <v>1998</v>
          </cell>
          <cell r="AG3">
            <v>1998</v>
          </cell>
          <cell r="AH3">
            <v>1998</v>
          </cell>
          <cell r="AI3">
            <v>1999</v>
          </cell>
          <cell r="AJ3">
            <v>1999</v>
          </cell>
          <cell r="AK3">
            <v>2000</v>
          </cell>
          <cell r="AL3">
            <v>2001</v>
          </cell>
          <cell r="AM3">
            <v>2002</v>
          </cell>
          <cell r="AN3">
            <v>2003</v>
          </cell>
          <cell r="AO3">
            <v>2004</v>
          </cell>
          <cell r="AP3">
            <v>2005</v>
          </cell>
          <cell r="AQ3">
            <v>2006</v>
          </cell>
          <cell r="AR3">
            <v>2007</v>
          </cell>
        </row>
        <row r="4">
          <cell r="J4" t="str">
            <v>Q1</v>
          </cell>
          <cell r="K4" t="str">
            <v>Q2</v>
          </cell>
          <cell r="L4" t="str">
            <v>Q3</v>
          </cell>
          <cell r="M4" t="str">
            <v>Q4</v>
          </cell>
          <cell r="O4" t="str">
            <v>Q1</v>
          </cell>
          <cell r="P4" t="str">
            <v>Q2</v>
          </cell>
          <cell r="Q4" t="str">
            <v>Q3</v>
          </cell>
          <cell r="R4" t="str">
            <v>Q4</v>
          </cell>
          <cell r="T4" t="str">
            <v>Q1</v>
          </cell>
          <cell r="U4" t="str">
            <v>Q2</v>
          </cell>
          <cell r="V4" t="str">
            <v>Q3</v>
          </cell>
          <cell r="W4" t="str">
            <v>Q4</v>
          </cell>
          <cell r="Y4" t="str">
            <v>Q1</v>
          </cell>
          <cell r="Z4" t="str">
            <v>Q2</v>
          </cell>
          <cell r="AA4" t="str">
            <v>Q3</v>
          </cell>
          <cell r="AB4" t="str">
            <v>Q4</v>
          </cell>
          <cell r="AC4" t="str">
            <v>Rev-3</v>
          </cell>
          <cell r="AD4" t="str">
            <v>Q1</v>
          </cell>
          <cell r="AE4" t="str">
            <v>Q2</v>
          </cell>
          <cell r="AF4" t="str">
            <v>Q3</v>
          </cell>
          <cell r="AG4" t="str">
            <v>Q4</v>
          </cell>
          <cell r="AH4" t="str">
            <v>Rev-3</v>
          </cell>
          <cell r="AI4" t="str">
            <v>Auth</v>
          </cell>
          <cell r="AJ4" t="str">
            <v>Staff</v>
          </cell>
        </row>
        <row r="5">
          <cell r="O5" t="str">
            <v>Prel.</v>
          </cell>
          <cell r="P5" t="str">
            <v>Prel.</v>
          </cell>
          <cell r="Q5" t="str">
            <v>Prel.</v>
          </cell>
          <cell r="R5" t="str">
            <v>Prel.</v>
          </cell>
          <cell r="S5" t="str">
            <v>Prel.</v>
          </cell>
          <cell r="T5" t="str">
            <v>Prel.</v>
          </cell>
          <cell r="U5" t="str">
            <v>Prel.</v>
          </cell>
          <cell r="V5" t="str">
            <v>Prel.</v>
          </cell>
          <cell r="W5" t="str">
            <v>Prel.</v>
          </cell>
          <cell r="X5" t="str">
            <v>Prel.</v>
          </cell>
          <cell r="Y5" t="str">
            <v>Prog.</v>
          </cell>
          <cell r="Z5" t="str">
            <v>Prog.</v>
          </cell>
          <cell r="AA5" t="str">
            <v>Prog.</v>
          </cell>
          <cell r="AB5" t="str">
            <v>Prog.</v>
          </cell>
          <cell r="AC5" t="str">
            <v>Prog.</v>
          </cell>
          <cell r="AD5" t="str">
            <v>Prog.</v>
          </cell>
          <cell r="AE5" t="str">
            <v>Prog.</v>
          </cell>
          <cell r="AF5" t="str">
            <v>Prog.</v>
          </cell>
          <cell r="AG5" t="str">
            <v>Prog.</v>
          </cell>
          <cell r="AH5" t="str">
            <v>Prog.</v>
          </cell>
          <cell r="AI5" t="str">
            <v>Proj.</v>
          </cell>
          <cell r="AJ5" t="str">
            <v>Proj.</v>
          </cell>
          <cell r="AK5" t="str">
            <v>Proj.</v>
          </cell>
          <cell r="AL5" t="str">
            <v>Proj.</v>
          </cell>
          <cell r="AM5" t="str">
            <v>Proj.</v>
          </cell>
          <cell r="AN5" t="str">
            <v>Proj.</v>
          </cell>
          <cell r="AO5" t="str">
            <v>Proj.</v>
          </cell>
          <cell r="AP5" t="str">
            <v>Proj.</v>
          </cell>
          <cell r="AQ5" t="str">
            <v>Proj.</v>
          </cell>
          <cell r="AR5" t="str">
            <v>Proj.</v>
          </cell>
        </row>
        <row r="7">
          <cell r="AE7" t="str">
            <v xml:space="preserve"> </v>
          </cell>
        </row>
        <row r="10">
          <cell r="H10">
            <v>9329.0779000000002</v>
          </cell>
          <cell r="I10">
            <v>9568.8249999999989</v>
          </cell>
          <cell r="J10">
            <v>2390</v>
          </cell>
          <cell r="K10">
            <v>2977</v>
          </cell>
          <cell r="L10">
            <v>2569</v>
          </cell>
          <cell r="M10">
            <v>2527</v>
          </cell>
          <cell r="N10">
            <v>10463</v>
          </cell>
          <cell r="O10">
            <v>2847</v>
          </cell>
          <cell r="P10">
            <v>3483</v>
          </cell>
          <cell r="Q10">
            <v>4023.06</v>
          </cell>
          <cell r="R10">
            <v>4950</v>
          </cell>
          <cell r="S10">
            <v>15303.06</v>
          </cell>
          <cell r="T10">
            <v>3598.9219199999998</v>
          </cell>
          <cell r="U10">
            <v>4005.6725663999996</v>
          </cell>
          <cell r="V10">
            <v>4039.4022480000003</v>
          </cell>
          <cell r="W10">
            <v>3703</v>
          </cell>
          <cell r="X10">
            <v>15346.9967344</v>
          </cell>
          <cell r="Y10">
            <v>2596.16</v>
          </cell>
          <cell r="Z10">
            <v>2600.3640000000005</v>
          </cell>
          <cell r="AA10">
            <v>2598.7088000000003</v>
          </cell>
          <cell r="AB10">
            <v>3157.7420000000006</v>
          </cell>
          <cell r="AC10">
            <v>10952.974800000002</v>
          </cell>
          <cell r="AD10">
            <v>2610.5828800000004</v>
          </cell>
          <cell r="AE10">
            <v>2542.8972970000004</v>
          </cell>
          <cell r="AF10">
            <v>2506.1994000000004</v>
          </cell>
          <cell r="AG10">
            <v>2104.8068000000003</v>
          </cell>
          <cell r="AH10">
            <v>9764.4863770000011</v>
          </cell>
          <cell r="AI10">
            <v>7334.0840500000004</v>
          </cell>
          <cell r="AJ10">
            <v>7334.1240500000004</v>
          </cell>
          <cell r="AK10">
            <v>8665.2154604342413</v>
          </cell>
          <cell r="AL10">
            <v>8762.6754300785142</v>
          </cell>
          <cell r="AM10">
            <v>8980.2998774051048</v>
          </cell>
          <cell r="AN10">
            <v>9432.5634869613878</v>
          </cell>
          <cell r="AO10">
            <v>10266.19102867975</v>
          </cell>
        </row>
        <row r="11">
          <cell r="Y11">
            <v>325.58</v>
          </cell>
          <cell r="Z11">
            <v>420.05</v>
          </cell>
          <cell r="AA11">
            <v>540.44000000000005</v>
          </cell>
          <cell r="AB11">
            <v>667.66</v>
          </cell>
        </row>
        <row r="12">
          <cell r="H12">
            <v>10561.0779</v>
          </cell>
          <cell r="I12">
            <v>11316.824999999999</v>
          </cell>
          <cell r="J12">
            <v>3033</v>
          </cell>
          <cell r="K12">
            <v>3638</v>
          </cell>
          <cell r="L12">
            <v>3276</v>
          </cell>
          <cell r="M12">
            <v>3570</v>
          </cell>
          <cell r="N12">
            <v>13517</v>
          </cell>
          <cell r="O12">
            <v>3733</v>
          </cell>
          <cell r="P12">
            <v>4341</v>
          </cell>
          <cell r="Q12">
            <v>4669</v>
          </cell>
          <cell r="R12">
            <v>5642</v>
          </cell>
          <cell r="S12">
            <v>18385</v>
          </cell>
          <cell r="T12">
            <v>4513.9219199999998</v>
          </cell>
          <cell r="U12">
            <v>4419.6725663999996</v>
          </cell>
          <cell r="V12">
            <v>4688.4022480000003</v>
          </cell>
          <cell r="W12">
            <v>4545</v>
          </cell>
          <cell r="X12">
            <v>18166.9967344</v>
          </cell>
          <cell r="Y12">
            <v>3201.12</v>
          </cell>
          <cell r="Z12">
            <v>3392.8440000000005</v>
          </cell>
          <cell r="AA12">
            <v>3630.2188000000001</v>
          </cell>
          <cell r="AB12">
            <v>4437.7120000000004</v>
          </cell>
          <cell r="AC12">
            <v>14661.894800000002</v>
          </cell>
          <cell r="AD12">
            <v>3209.5828800000004</v>
          </cell>
          <cell r="AE12">
            <v>3067.9072970000002</v>
          </cell>
          <cell r="AF12">
            <v>3007.1994000000004</v>
          </cell>
          <cell r="AG12">
            <v>2736.8068000000003</v>
          </cell>
          <cell r="AH12">
            <v>12021.496377000001</v>
          </cell>
          <cell r="AI12">
            <v>9856.0840499999995</v>
          </cell>
          <cell r="AJ12">
            <v>9856.0840499999995</v>
          </cell>
          <cell r="AK12">
            <v>11488.982011302729</v>
          </cell>
          <cell r="AL12">
            <v>13300.934758436724</v>
          </cell>
          <cell r="AM12">
            <v>14055.654562313895</v>
          </cell>
          <cell r="AN12">
            <v>14845.620908188585</v>
          </cell>
          <cell r="AO12">
            <v>15679.248449906947</v>
          </cell>
        </row>
        <row r="13">
          <cell r="H13">
            <v>-716</v>
          </cell>
          <cell r="I13">
            <v>-776</v>
          </cell>
          <cell r="J13">
            <v>-230</v>
          </cell>
          <cell r="K13">
            <v>-284</v>
          </cell>
          <cell r="L13">
            <v>-269</v>
          </cell>
          <cell r="M13">
            <v>-397</v>
          </cell>
          <cell r="N13">
            <v>-1180</v>
          </cell>
          <cell r="O13">
            <v>-321</v>
          </cell>
          <cell r="P13">
            <v>-423</v>
          </cell>
          <cell r="Q13">
            <v>-349</v>
          </cell>
          <cell r="R13">
            <v>-253</v>
          </cell>
          <cell r="S13">
            <v>-1346</v>
          </cell>
          <cell r="T13">
            <v>-252</v>
          </cell>
          <cell r="U13">
            <v>-97</v>
          </cell>
          <cell r="V13">
            <v>-260</v>
          </cell>
          <cell r="W13">
            <v>-172</v>
          </cell>
          <cell r="X13">
            <v>-781</v>
          </cell>
          <cell r="Y13">
            <v>-238.78</v>
          </cell>
          <cell r="Z13">
            <v>-317.95499999999998</v>
          </cell>
          <cell r="AA13">
            <v>-402.34500000000003</v>
          </cell>
          <cell r="AB13">
            <v>-488.96499999999997</v>
          </cell>
          <cell r="AC13">
            <v>-1448.0450000000001</v>
          </cell>
          <cell r="AD13">
            <v>-260</v>
          </cell>
          <cell r="AE13">
            <v>-283</v>
          </cell>
          <cell r="AF13">
            <v>-246</v>
          </cell>
          <cell r="AG13">
            <v>-243</v>
          </cell>
          <cell r="AH13">
            <v>-1032</v>
          </cell>
          <cell r="AI13">
            <v>-964.8</v>
          </cell>
          <cell r="AJ13">
            <v>-964.8</v>
          </cell>
          <cell r="AK13">
            <v>-992.33151364764285</v>
          </cell>
          <cell r="AL13">
            <v>-1485</v>
          </cell>
          <cell r="AM13">
            <v>-1657</v>
          </cell>
          <cell r="AN13">
            <v>-1771</v>
          </cell>
          <cell r="AO13">
            <v>-1771</v>
          </cell>
        </row>
        <row r="14">
          <cell r="H14">
            <v>0</v>
          </cell>
          <cell r="I14">
            <v>0</v>
          </cell>
          <cell r="J14">
            <v>-59</v>
          </cell>
          <cell r="K14">
            <v>-102</v>
          </cell>
          <cell r="L14">
            <v>-121</v>
          </cell>
          <cell r="M14">
            <v>-257</v>
          </cell>
          <cell r="N14">
            <v>-539</v>
          </cell>
          <cell r="O14">
            <v>-176</v>
          </cell>
          <cell r="P14">
            <v>-214</v>
          </cell>
          <cell r="Q14">
            <v>-141</v>
          </cell>
          <cell r="R14">
            <v>-311</v>
          </cell>
          <cell r="S14">
            <v>-842</v>
          </cell>
          <cell r="T14">
            <v>-228</v>
          </cell>
          <cell r="U14">
            <v>-206</v>
          </cell>
          <cell r="V14">
            <v>-269</v>
          </cell>
          <cell r="W14">
            <v>-392</v>
          </cell>
          <cell r="X14">
            <v>-1095</v>
          </cell>
          <cell r="Y14">
            <v>-173.6</v>
          </cell>
          <cell r="Z14">
            <v>-204.19</v>
          </cell>
          <cell r="AA14">
            <v>-276.19</v>
          </cell>
          <cell r="AB14">
            <v>-357.39</v>
          </cell>
          <cell r="AC14">
            <v>-1011.37</v>
          </cell>
          <cell r="AD14">
            <v>-142</v>
          </cell>
          <cell r="AE14">
            <v>-125</v>
          </cell>
          <cell r="AF14">
            <v>-159</v>
          </cell>
          <cell r="AG14">
            <v>-147</v>
          </cell>
          <cell r="AH14">
            <v>-573</v>
          </cell>
          <cell r="AI14">
            <v>-671.3</v>
          </cell>
          <cell r="AJ14">
            <v>-671.3</v>
          </cell>
          <cell r="AK14">
            <v>-690.45620347394561</v>
          </cell>
          <cell r="AL14">
            <v>-1033.250932835821</v>
          </cell>
          <cell r="AM14">
            <v>-1152.9271351575458</v>
          </cell>
          <cell r="AN14">
            <v>-1232.2474087893866</v>
          </cell>
          <cell r="AO14">
            <v>-1232.2474087893868</v>
          </cell>
        </row>
        <row r="15">
          <cell r="H15">
            <v>0</v>
          </cell>
          <cell r="I15">
            <v>0</v>
          </cell>
          <cell r="N15">
            <v>0</v>
          </cell>
          <cell r="S15">
            <v>0</v>
          </cell>
          <cell r="X15">
            <v>0</v>
          </cell>
          <cell r="AD15">
            <v>-16</v>
          </cell>
          <cell r="AE15">
            <v>-31</v>
          </cell>
          <cell r="AF15">
            <v>-54</v>
          </cell>
          <cell r="AG15">
            <v>-311</v>
          </cell>
          <cell r="AH15">
            <v>-412</v>
          </cell>
          <cell r="AI15">
            <v>-333.3</v>
          </cell>
          <cell r="AJ15">
            <v>-333.3</v>
          </cell>
          <cell r="AK15">
            <v>-342.81104218362293</v>
          </cell>
          <cell r="AL15">
            <v>-513.00839552238813</v>
          </cell>
          <cell r="AM15">
            <v>-572.42754975124387</v>
          </cell>
          <cell r="AN15">
            <v>-611.810012437811</v>
          </cell>
          <cell r="AO15">
            <v>-611.81001243781111</v>
          </cell>
        </row>
        <row r="16">
          <cell r="H16">
            <v>-428</v>
          </cell>
          <cell r="I16">
            <v>-841</v>
          </cell>
          <cell r="J16">
            <v>-247</v>
          </cell>
          <cell r="K16">
            <v>-262</v>
          </cell>
          <cell r="L16">
            <v>-279</v>
          </cell>
          <cell r="M16">
            <v>-341</v>
          </cell>
          <cell r="N16">
            <v>-1129</v>
          </cell>
          <cell r="O16">
            <v>-318</v>
          </cell>
          <cell r="P16">
            <v>-150</v>
          </cell>
          <cell r="Q16">
            <v>-118</v>
          </cell>
          <cell r="R16">
            <v>-130</v>
          </cell>
          <cell r="S16">
            <v>-716</v>
          </cell>
          <cell r="T16">
            <v>-348</v>
          </cell>
          <cell r="U16">
            <v>-173</v>
          </cell>
          <cell r="V16">
            <v>-240</v>
          </cell>
          <cell r="W16">
            <v>-255</v>
          </cell>
          <cell r="X16">
            <v>-1016</v>
          </cell>
          <cell r="Y16">
            <v>-192.34</v>
          </cell>
          <cell r="Z16">
            <v>-270.09500000000003</v>
          </cell>
          <cell r="AA16">
            <v>-352.73500000000001</v>
          </cell>
          <cell r="AB16">
            <v>-433.375</v>
          </cell>
          <cell r="AC16">
            <v>-1248.5450000000001</v>
          </cell>
          <cell r="AD16">
            <v>-152</v>
          </cell>
          <cell r="AE16">
            <v>-176.01</v>
          </cell>
          <cell r="AF16">
            <v>-87</v>
          </cell>
          <cell r="AG16">
            <v>-54</v>
          </cell>
          <cell r="AH16">
            <v>-469.01</v>
          </cell>
          <cell r="AI16">
            <v>-355.56</v>
          </cell>
          <cell r="AJ16">
            <v>-355.56</v>
          </cell>
          <cell r="AK16">
            <v>-365.70625310173705</v>
          </cell>
          <cell r="AL16">
            <v>-1385</v>
          </cell>
          <cell r="AM16">
            <v>-1551</v>
          </cell>
          <cell r="AN16">
            <v>-1655</v>
          </cell>
          <cell r="AO16">
            <v>-1655</v>
          </cell>
        </row>
        <row r="17">
          <cell r="H17">
            <v>295</v>
          </cell>
          <cell r="I17">
            <v>303</v>
          </cell>
          <cell r="J17">
            <v>106</v>
          </cell>
          <cell r="K17">
            <v>108</v>
          </cell>
          <cell r="L17">
            <v>157</v>
          </cell>
          <cell r="M17">
            <v>142</v>
          </cell>
          <cell r="N17">
            <v>513</v>
          </cell>
          <cell r="O17">
            <v>107</v>
          </cell>
          <cell r="P17">
            <v>109</v>
          </cell>
          <cell r="Q17">
            <v>114</v>
          </cell>
          <cell r="R17">
            <v>122</v>
          </cell>
          <cell r="S17">
            <v>452</v>
          </cell>
          <cell r="T17">
            <v>79</v>
          </cell>
          <cell r="U17">
            <v>64</v>
          </cell>
          <cell r="V17">
            <v>54</v>
          </cell>
          <cell r="W17">
            <v>77</v>
          </cell>
          <cell r="X17">
            <v>274</v>
          </cell>
          <cell r="Y17">
            <v>23.69</v>
          </cell>
          <cell r="Z17">
            <v>25.11</v>
          </cell>
          <cell r="AA17">
            <v>26.86</v>
          </cell>
          <cell r="AB17">
            <v>32.840000000000003</v>
          </cell>
          <cell r="AC17">
            <v>108.5</v>
          </cell>
          <cell r="AD17">
            <v>26</v>
          </cell>
          <cell r="AE17">
            <v>30.99</v>
          </cell>
          <cell r="AF17">
            <v>18</v>
          </cell>
          <cell r="AG17">
            <v>32</v>
          </cell>
          <cell r="AH17">
            <v>106.99</v>
          </cell>
          <cell r="AI17">
            <v>72.94</v>
          </cell>
          <cell r="AJ17">
            <v>72.94</v>
          </cell>
          <cell r="AK17">
            <v>75.021414392059569</v>
          </cell>
          <cell r="AL17">
            <v>100</v>
          </cell>
          <cell r="AM17">
            <v>106</v>
          </cell>
          <cell r="AN17">
            <v>116</v>
          </cell>
          <cell r="AO17">
            <v>116</v>
          </cell>
        </row>
        <row r="18">
          <cell r="H18">
            <v>465</v>
          </cell>
          <cell r="I18">
            <v>165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</row>
        <row r="19">
          <cell r="H19">
            <v>-723</v>
          </cell>
          <cell r="I19">
            <v>-1309</v>
          </cell>
          <cell r="J19">
            <v>-353</v>
          </cell>
          <cell r="K19">
            <v>-370</v>
          </cell>
          <cell r="L19">
            <v>-436</v>
          </cell>
          <cell r="M19">
            <v>-483</v>
          </cell>
          <cell r="N19">
            <v>-1642</v>
          </cell>
          <cell r="O19">
            <v>-425</v>
          </cell>
          <cell r="P19">
            <v>-259</v>
          </cell>
          <cell r="Q19">
            <v>-232</v>
          </cell>
          <cell r="R19">
            <v>-252</v>
          </cell>
          <cell r="S19">
            <v>-1168</v>
          </cell>
          <cell r="T19">
            <v>-427</v>
          </cell>
          <cell r="U19">
            <v>-237</v>
          </cell>
          <cell r="V19">
            <v>-294</v>
          </cell>
          <cell r="W19">
            <v>-332</v>
          </cell>
          <cell r="X19">
            <v>-1290</v>
          </cell>
          <cell r="Y19">
            <v>-216.03</v>
          </cell>
          <cell r="Z19">
            <v>-295.20499999999998</v>
          </cell>
          <cell r="AA19">
            <v>-379.59500000000003</v>
          </cell>
          <cell r="AB19">
            <v>-466.21499999999997</v>
          </cell>
          <cell r="AC19">
            <v>-1357.0450000000001</v>
          </cell>
          <cell r="AD19">
            <v>-178</v>
          </cell>
          <cell r="AE19">
            <v>-207</v>
          </cell>
          <cell r="AF19">
            <v>-105</v>
          </cell>
          <cell r="AG19">
            <v>-86</v>
          </cell>
          <cell r="AH19">
            <v>-576</v>
          </cell>
          <cell r="AI19">
            <v>-428.5</v>
          </cell>
          <cell r="AJ19">
            <v>-428.5</v>
          </cell>
          <cell r="AK19">
            <v>-440.72766749379662</v>
          </cell>
          <cell r="AL19">
            <v>-1485</v>
          </cell>
          <cell r="AM19">
            <v>-1657</v>
          </cell>
          <cell r="AN19">
            <v>-1771</v>
          </cell>
          <cell r="AO19">
            <v>-1771</v>
          </cell>
        </row>
        <row r="20">
          <cell r="H20">
            <v>-350</v>
          </cell>
          <cell r="I20">
            <v>-383</v>
          </cell>
          <cell r="J20">
            <v>-165</v>
          </cell>
          <cell r="K20">
            <v>-34</v>
          </cell>
          <cell r="L20">
            <v>-90</v>
          </cell>
          <cell r="M20">
            <v>-95</v>
          </cell>
          <cell r="N20">
            <v>-384</v>
          </cell>
          <cell r="O20">
            <v>-84</v>
          </cell>
          <cell r="P20">
            <v>-94</v>
          </cell>
          <cell r="Q20">
            <v>-80.94</v>
          </cell>
          <cell r="R20">
            <v>-50</v>
          </cell>
          <cell r="S20">
            <v>-308.94</v>
          </cell>
          <cell r="T20">
            <v>-97</v>
          </cell>
          <cell r="U20">
            <v>-9</v>
          </cell>
          <cell r="V20">
            <v>-16</v>
          </cell>
          <cell r="W20">
            <v>-42</v>
          </cell>
          <cell r="X20">
            <v>-164</v>
          </cell>
          <cell r="Y20">
            <v>-14.74</v>
          </cell>
          <cell r="Z20">
            <v>-14.74</v>
          </cell>
          <cell r="AA20">
            <v>-14.74</v>
          </cell>
          <cell r="AB20">
            <v>-14.74</v>
          </cell>
          <cell r="AC20">
            <v>-58.96</v>
          </cell>
          <cell r="AD20">
            <v>-51</v>
          </cell>
          <cell r="AE20">
            <v>-48</v>
          </cell>
          <cell r="AF20">
            <v>-70</v>
          </cell>
          <cell r="AG20">
            <v>91</v>
          </cell>
          <cell r="AH20">
            <v>-78</v>
          </cell>
          <cell r="AI20">
            <v>-297.04000000000002</v>
          </cell>
          <cell r="AJ20">
            <v>-297</v>
          </cell>
          <cell r="AK20">
            <v>-535.3151364764268</v>
          </cell>
          <cell r="AL20">
            <v>-231</v>
          </cell>
          <cell r="AM20">
            <v>-252</v>
          </cell>
          <cell r="AN20">
            <v>-254</v>
          </cell>
          <cell r="AO20">
            <v>-254</v>
          </cell>
        </row>
        <row r="21">
          <cell r="H21">
            <v>8</v>
          </cell>
          <cell r="I21">
            <v>15</v>
          </cell>
          <cell r="J21">
            <v>7</v>
          </cell>
          <cell r="K21">
            <v>7</v>
          </cell>
          <cell r="L21">
            <v>11</v>
          </cell>
          <cell r="M21">
            <v>6</v>
          </cell>
          <cell r="N21">
            <v>31</v>
          </cell>
          <cell r="O21">
            <v>5</v>
          </cell>
          <cell r="P21">
            <v>7</v>
          </cell>
          <cell r="Q21">
            <v>5.0599999999999996</v>
          </cell>
          <cell r="R21">
            <v>6</v>
          </cell>
          <cell r="S21">
            <v>23.06</v>
          </cell>
          <cell r="T21">
            <v>15</v>
          </cell>
          <cell r="U21">
            <v>10</v>
          </cell>
          <cell r="V21">
            <v>10</v>
          </cell>
          <cell r="W21">
            <v>6</v>
          </cell>
          <cell r="X21">
            <v>41</v>
          </cell>
          <cell r="Y21">
            <v>13.25</v>
          </cell>
          <cell r="Z21">
            <v>13.25</v>
          </cell>
          <cell r="AA21">
            <v>13.25</v>
          </cell>
          <cell r="AB21">
            <v>13.25</v>
          </cell>
          <cell r="AC21">
            <v>53</v>
          </cell>
          <cell r="AD21">
            <v>4</v>
          </cell>
          <cell r="AE21">
            <v>7</v>
          </cell>
          <cell r="AF21">
            <v>9</v>
          </cell>
          <cell r="AG21">
            <v>149</v>
          </cell>
          <cell r="AH21">
            <v>169</v>
          </cell>
          <cell r="AI21">
            <v>24</v>
          </cell>
          <cell r="AJ21">
            <v>24</v>
          </cell>
          <cell r="AK21">
            <v>24.684863523573206</v>
          </cell>
          <cell r="AL21">
            <v>57</v>
          </cell>
          <cell r="AM21">
            <v>58</v>
          </cell>
          <cell r="AN21">
            <v>59</v>
          </cell>
          <cell r="AO21">
            <v>59</v>
          </cell>
        </row>
        <row r="22">
          <cell r="H22">
            <v>-358</v>
          </cell>
          <cell r="I22">
            <v>-398</v>
          </cell>
          <cell r="J22">
            <v>-172</v>
          </cell>
          <cell r="K22">
            <v>-41</v>
          </cell>
          <cell r="L22">
            <v>-101</v>
          </cell>
          <cell r="M22">
            <v>-101</v>
          </cell>
          <cell r="N22">
            <v>-415</v>
          </cell>
          <cell r="O22">
            <v>-89</v>
          </cell>
          <cell r="P22">
            <v>-101</v>
          </cell>
          <cell r="Q22">
            <v>-86</v>
          </cell>
          <cell r="R22">
            <v>-56</v>
          </cell>
          <cell r="S22">
            <v>-332</v>
          </cell>
          <cell r="T22">
            <v>-112</v>
          </cell>
          <cell r="U22">
            <v>-19</v>
          </cell>
          <cell r="V22">
            <v>-26</v>
          </cell>
          <cell r="W22">
            <v>-48</v>
          </cell>
          <cell r="X22">
            <v>-205</v>
          </cell>
          <cell r="Y22">
            <v>-27.99</v>
          </cell>
          <cell r="Z22">
            <v>-27.99</v>
          </cell>
          <cell r="AA22">
            <v>-27.99</v>
          </cell>
          <cell r="AB22">
            <v>-27.99</v>
          </cell>
          <cell r="AC22">
            <v>-111.96</v>
          </cell>
          <cell r="AD22">
            <v>-55</v>
          </cell>
          <cell r="AE22">
            <v>-55</v>
          </cell>
          <cell r="AF22">
            <v>-79</v>
          </cell>
          <cell r="AG22">
            <v>-58</v>
          </cell>
          <cell r="AH22">
            <v>-247</v>
          </cell>
          <cell r="AI22">
            <v>-321.04000000000002</v>
          </cell>
          <cell r="AJ22">
            <v>-321</v>
          </cell>
          <cell r="AK22">
            <v>-560</v>
          </cell>
          <cell r="AL22">
            <v>-288</v>
          </cell>
          <cell r="AM22">
            <v>-310</v>
          </cell>
          <cell r="AN22">
            <v>-313</v>
          </cell>
          <cell r="AO22">
            <v>-313</v>
          </cell>
        </row>
        <row r="23">
          <cell r="H23">
            <v>262</v>
          </cell>
          <cell r="I23">
            <v>252</v>
          </cell>
          <cell r="J23">
            <v>58</v>
          </cell>
          <cell r="K23">
            <v>21</v>
          </cell>
          <cell r="L23">
            <v>52</v>
          </cell>
          <cell r="M23">
            <v>47</v>
          </cell>
          <cell r="N23">
            <v>178</v>
          </cell>
          <cell r="O23">
            <v>13</v>
          </cell>
          <cell r="P23">
            <v>23</v>
          </cell>
          <cell r="Q23">
            <v>43</v>
          </cell>
          <cell r="R23">
            <v>52</v>
          </cell>
          <cell r="S23">
            <v>131</v>
          </cell>
          <cell r="T23">
            <v>10</v>
          </cell>
          <cell r="U23">
            <v>71</v>
          </cell>
          <cell r="V23">
            <v>136</v>
          </cell>
          <cell r="W23">
            <v>19</v>
          </cell>
          <cell r="X23">
            <v>236</v>
          </cell>
          <cell r="Y23">
            <v>14.5</v>
          </cell>
          <cell r="Z23">
            <v>14.5</v>
          </cell>
          <cell r="AA23">
            <v>14.5</v>
          </cell>
          <cell r="AB23">
            <v>14.5</v>
          </cell>
          <cell r="AC23">
            <v>58</v>
          </cell>
          <cell r="AD23">
            <v>22</v>
          </cell>
          <cell r="AE23">
            <v>138</v>
          </cell>
          <cell r="AF23">
            <v>115</v>
          </cell>
          <cell r="AG23">
            <v>32</v>
          </cell>
          <cell r="AH23">
            <v>307</v>
          </cell>
          <cell r="AI23">
            <v>100</v>
          </cell>
          <cell r="AJ23">
            <v>100</v>
          </cell>
          <cell r="AK23">
            <v>102.85359801488836</v>
          </cell>
          <cell r="AL23">
            <v>109</v>
          </cell>
          <cell r="AM23">
            <v>110</v>
          </cell>
          <cell r="AN23">
            <v>111</v>
          </cell>
          <cell r="AO23">
            <v>111</v>
          </cell>
        </row>
        <row r="24">
          <cell r="H24">
            <v>262</v>
          </cell>
          <cell r="I24">
            <v>252</v>
          </cell>
          <cell r="J24">
            <v>58</v>
          </cell>
          <cell r="K24">
            <v>21</v>
          </cell>
          <cell r="L24">
            <v>52</v>
          </cell>
          <cell r="M24">
            <v>47</v>
          </cell>
          <cell r="N24">
            <v>178</v>
          </cell>
          <cell r="O24">
            <v>13</v>
          </cell>
          <cell r="P24">
            <v>23</v>
          </cell>
          <cell r="Q24">
            <v>43</v>
          </cell>
          <cell r="R24">
            <v>52</v>
          </cell>
          <cell r="S24">
            <v>131</v>
          </cell>
          <cell r="T24">
            <v>10</v>
          </cell>
          <cell r="U24">
            <v>71</v>
          </cell>
          <cell r="V24">
            <v>136</v>
          </cell>
          <cell r="W24">
            <v>19</v>
          </cell>
          <cell r="X24">
            <v>236</v>
          </cell>
          <cell r="Y24">
            <v>14.5</v>
          </cell>
          <cell r="Z24">
            <v>14.5</v>
          </cell>
          <cell r="AA24">
            <v>14.5</v>
          </cell>
          <cell r="AB24">
            <v>14.5</v>
          </cell>
          <cell r="AC24">
            <v>58</v>
          </cell>
          <cell r="AD24">
            <v>22</v>
          </cell>
          <cell r="AE24">
            <v>138</v>
          </cell>
          <cell r="AF24">
            <v>115</v>
          </cell>
          <cell r="AG24">
            <v>32</v>
          </cell>
          <cell r="AH24">
            <v>307</v>
          </cell>
          <cell r="AI24">
            <v>100</v>
          </cell>
          <cell r="AJ24">
            <v>100</v>
          </cell>
          <cell r="AK24">
            <v>102.85359801488836</v>
          </cell>
          <cell r="AL24">
            <v>109</v>
          </cell>
          <cell r="AM24">
            <v>110</v>
          </cell>
          <cell r="AN24">
            <v>111</v>
          </cell>
          <cell r="AO24">
            <v>111</v>
          </cell>
        </row>
        <row r="25"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</row>
        <row r="27">
          <cell r="H27">
            <v>-5.9000000000000909</v>
          </cell>
          <cell r="I27">
            <v>-892.8</v>
          </cell>
          <cell r="J27">
            <v>-384</v>
          </cell>
          <cell r="K27">
            <v>58</v>
          </cell>
          <cell r="L27">
            <v>-26</v>
          </cell>
          <cell r="M27">
            <v>825</v>
          </cell>
          <cell r="N27">
            <v>473</v>
          </cell>
          <cell r="O27">
            <v>-299.79000000000008</v>
          </cell>
          <cell r="P27">
            <v>-116</v>
          </cell>
          <cell r="Q27">
            <v>-396</v>
          </cell>
          <cell r="R27">
            <v>111.20999999999998</v>
          </cell>
          <cell r="S27">
            <v>-1735.46</v>
          </cell>
          <cell r="T27">
            <v>-123</v>
          </cell>
          <cell r="U27">
            <v>-74.699999999999989</v>
          </cell>
          <cell r="V27">
            <v>-741</v>
          </cell>
          <cell r="W27">
            <v>1258</v>
          </cell>
          <cell r="X27">
            <v>319.29999999999995</v>
          </cell>
          <cell r="Y27">
            <v>35.85</v>
          </cell>
          <cell r="Z27">
            <v>263.64999999999998</v>
          </cell>
          <cell r="AA27">
            <v>101.29</v>
          </cell>
          <cell r="AB27">
            <v>856.66</v>
          </cell>
          <cell r="AC27">
            <v>1257.45</v>
          </cell>
          <cell r="AD27">
            <v>21</v>
          </cell>
          <cell r="AE27">
            <v>1206</v>
          </cell>
          <cell r="AF27">
            <v>-343</v>
          </cell>
          <cell r="AG27">
            <v>1380</v>
          </cell>
          <cell r="AH27">
            <v>2264</v>
          </cell>
          <cell r="AI27">
            <v>2235.3199999999997</v>
          </cell>
          <cell r="AJ27">
            <v>2235.3199999999997</v>
          </cell>
          <cell r="AK27">
            <v>3069.1253846153845</v>
          </cell>
          <cell r="AL27">
            <v>1657</v>
          </cell>
          <cell r="AM27">
            <v>1492</v>
          </cell>
          <cell r="AN27">
            <v>1149</v>
          </cell>
          <cell r="AO27">
            <v>2103</v>
          </cell>
        </row>
        <row r="29">
          <cell r="H29">
            <v>-727</v>
          </cell>
          <cell r="I29">
            <v>-414.8</v>
          </cell>
          <cell r="J29">
            <v>-58</v>
          </cell>
          <cell r="K29">
            <v>-36</v>
          </cell>
          <cell r="L29">
            <v>-52</v>
          </cell>
          <cell r="M29">
            <v>-47</v>
          </cell>
          <cell r="N29">
            <v>-193</v>
          </cell>
          <cell r="O29">
            <v>-13</v>
          </cell>
          <cell r="P29">
            <v>-23</v>
          </cell>
          <cell r="Q29">
            <v>-43</v>
          </cell>
          <cell r="R29">
            <v>-52</v>
          </cell>
          <cell r="S29">
            <v>-131</v>
          </cell>
          <cell r="T29">
            <v>-260</v>
          </cell>
          <cell r="U29">
            <v>-71</v>
          </cell>
          <cell r="V29">
            <v>-136</v>
          </cell>
          <cell r="W29">
            <v>-72</v>
          </cell>
          <cell r="X29">
            <v>-539</v>
          </cell>
          <cell r="Y29">
            <v>-14.5</v>
          </cell>
          <cell r="Z29">
            <v>-276.5</v>
          </cell>
          <cell r="AA29">
            <v>-14.5</v>
          </cell>
          <cell r="AB29">
            <v>-14.5</v>
          </cell>
          <cell r="AC29">
            <v>-320</v>
          </cell>
          <cell r="AD29">
            <v>-62</v>
          </cell>
          <cell r="AE29">
            <v>-138</v>
          </cell>
          <cell r="AF29">
            <v>-115</v>
          </cell>
          <cell r="AG29">
            <v>-32</v>
          </cell>
          <cell r="AH29">
            <v>-347</v>
          </cell>
          <cell r="AI29">
            <v>-100</v>
          </cell>
          <cell r="AJ29">
            <v>-100</v>
          </cell>
          <cell r="AK29">
            <v>-102.85359801488836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</row>
        <row r="30">
          <cell r="H30">
            <v>-262</v>
          </cell>
          <cell r="I30">
            <v>-252</v>
          </cell>
          <cell r="J30">
            <v>-58</v>
          </cell>
          <cell r="K30">
            <v>-21</v>
          </cell>
          <cell r="L30">
            <v>-52</v>
          </cell>
          <cell r="M30">
            <v>-47</v>
          </cell>
          <cell r="N30">
            <v>-178</v>
          </cell>
          <cell r="O30">
            <v>-13</v>
          </cell>
          <cell r="P30">
            <v>-23</v>
          </cell>
          <cell r="Q30">
            <v>-43</v>
          </cell>
          <cell r="R30">
            <v>-52</v>
          </cell>
          <cell r="S30">
            <v>-131</v>
          </cell>
          <cell r="T30">
            <v>-10</v>
          </cell>
          <cell r="U30">
            <v>-71</v>
          </cell>
          <cell r="V30">
            <v>-136</v>
          </cell>
          <cell r="W30">
            <v>-19</v>
          </cell>
          <cell r="X30">
            <v>-236</v>
          </cell>
          <cell r="Y30">
            <v>-14.5</v>
          </cell>
          <cell r="Z30">
            <v>-14.5</v>
          </cell>
          <cell r="AA30">
            <v>-14.5</v>
          </cell>
          <cell r="AB30">
            <v>-14.5</v>
          </cell>
          <cell r="AC30">
            <v>-58</v>
          </cell>
          <cell r="AD30">
            <v>-22</v>
          </cell>
          <cell r="AE30">
            <v>-138</v>
          </cell>
          <cell r="AF30">
            <v>-115</v>
          </cell>
          <cell r="AG30">
            <v>-32</v>
          </cell>
          <cell r="AH30">
            <v>-307</v>
          </cell>
          <cell r="AI30">
            <v>-100</v>
          </cell>
          <cell r="AJ30">
            <v>-100</v>
          </cell>
          <cell r="AK30">
            <v>-102.85359801488836</v>
          </cell>
          <cell r="AL30">
            <v>-109</v>
          </cell>
          <cell r="AM30">
            <v>-110</v>
          </cell>
          <cell r="AN30">
            <v>-111</v>
          </cell>
          <cell r="AO30">
            <v>-111</v>
          </cell>
        </row>
        <row r="31">
          <cell r="H31">
            <v>-465</v>
          </cell>
          <cell r="I31">
            <v>-162.80000000000001</v>
          </cell>
          <cell r="J31">
            <v>0</v>
          </cell>
          <cell r="K31">
            <v>-15</v>
          </cell>
          <cell r="L31">
            <v>0</v>
          </cell>
          <cell r="M31">
            <v>0</v>
          </cell>
          <cell r="N31">
            <v>-15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-250</v>
          </cell>
          <cell r="U31">
            <v>0</v>
          </cell>
          <cell r="V31">
            <v>0</v>
          </cell>
          <cell r="W31">
            <v>-53</v>
          </cell>
          <cell r="X31">
            <v>-303</v>
          </cell>
          <cell r="Y31">
            <v>0</v>
          </cell>
          <cell r="Z31">
            <v>-262</v>
          </cell>
          <cell r="AA31">
            <v>0</v>
          </cell>
          <cell r="AB31">
            <v>0</v>
          </cell>
          <cell r="AC31">
            <v>-262</v>
          </cell>
          <cell r="AD31">
            <v>-40</v>
          </cell>
          <cell r="AE31">
            <v>0</v>
          </cell>
          <cell r="AF31">
            <v>0</v>
          </cell>
          <cell r="AG31">
            <v>0</v>
          </cell>
          <cell r="AH31">
            <v>-40</v>
          </cell>
          <cell r="AI31">
            <v>0</v>
          </cell>
          <cell r="AJ31">
            <v>0</v>
          </cell>
          <cell r="AK31">
            <v>0</v>
          </cell>
          <cell r="AL31">
            <v>109</v>
          </cell>
          <cell r="AM31">
            <v>110</v>
          </cell>
          <cell r="AN31">
            <v>111</v>
          </cell>
          <cell r="AO31">
            <v>111</v>
          </cell>
        </row>
        <row r="32">
          <cell r="H32">
            <v>1612</v>
          </cell>
          <cell r="I32">
            <v>-128</v>
          </cell>
          <cell r="J32">
            <v>-190</v>
          </cell>
          <cell r="K32">
            <v>-193</v>
          </cell>
          <cell r="L32">
            <v>-122</v>
          </cell>
          <cell r="M32">
            <v>277</v>
          </cell>
          <cell r="N32">
            <v>-228</v>
          </cell>
          <cell r="O32">
            <v>-121</v>
          </cell>
          <cell r="P32">
            <v>-308</v>
          </cell>
          <cell r="Q32">
            <v>-77</v>
          </cell>
          <cell r="R32">
            <v>-31</v>
          </cell>
          <cell r="S32">
            <v>-537</v>
          </cell>
          <cell r="T32">
            <v>-596</v>
          </cell>
          <cell r="U32">
            <v>67</v>
          </cell>
          <cell r="V32">
            <v>-66</v>
          </cell>
          <cell r="W32">
            <v>-59</v>
          </cell>
          <cell r="X32">
            <v>-654</v>
          </cell>
          <cell r="Y32">
            <v>92</v>
          </cell>
          <cell r="Z32">
            <v>708</v>
          </cell>
          <cell r="AA32">
            <v>0</v>
          </cell>
          <cell r="AB32">
            <v>301.12</v>
          </cell>
          <cell r="AC32">
            <v>1101.1199999999999</v>
          </cell>
          <cell r="AD32">
            <v>158</v>
          </cell>
          <cell r="AE32">
            <v>1437</v>
          </cell>
          <cell r="AF32">
            <v>-304</v>
          </cell>
          <cell r="AG32">
            <v>592</v>
          </cell>
          <cell r="AH32">
            <v>1883</v>
          </cell>
          <cell r="AI32">
            <v>1830.1799999999998</v>
          </cell>
          <cell r="AJ32">
            <v>1830.1799999999998</v>
          </cell>
          <cell r="AK32">
            <v>2529</v>
          </cell>
          <cell r="AL32">
            <v>2019</v>
          </cell>
          <cell r="AM32">
            <v>1848</v>
          </cell>
          <cell r="AN32">
            <v>1476</v>
          </cell>
          <cell r="AO32">
            <v>2430</v>
          </cell>
        </row>
        <row r="33">
          <cell r="H33">
            <v>2825</v>
          </cell>
          <cell r="I33">
            <v>585</v>
          </cell>
          <cell r="J33">
            <v>183</v>
          </cell>
          <cell r="K33">
            <v>44</v>
          </cell>
          <cell r="L33">
            <v>41</v>
          </cell>
          <cell r="M33">
            <v>348</v>
          </cell>
          <cell r="N33">
            <v>616</v>
          </cell>
          <cell r="O33">
            <v>150</v>
          </cell>
          <cell r="P33">
            <v>86</v>
          </cell>
          <cell r="Q33">
            <v>0</v>
          </cell>
          <cell r="R33">
            <v>4</v>
          </cell>
          <cell r="S33">
            <v>240</v>
          </cell>
          <cell r="T33">
            <v>47</v>
          </cell>
          <cell r="U33">
            <v>87</v>
          </cell>
          <cell r="V33">
            <v>84</v>
          </cell>
          <cell r="W33">
            <v>1</v>
          </cell>
          <cell r="X33">
            <v>219</v>
          </cell>
          <cell r="Y33">
            <v>550</v>
          </cell>
          <cell r="Z33">
            <v>1500</v>
          </cell>
          <cell r="AA33">
            <v>0</v>
          </cell>
          <cell r="AB33">
            <v>301.12</v>
          </cell>
          <cell r="AC33">
            <v>2351.12</v>
          </cell>
          <cell r="AD33">
            <v>550</v>
          </cell>
          <cell r="AE33">
            <v>1800</v>
          </cell>
          <cell r="AF33">
            <v>0</v>
          </cell>
          <cell r="AG33">
            <v>788</v>
          </cell>
          <cell r="AH33">
            <v>3138</v>
          </cell>
          <cell r="AI33">
            <v>2785.18</v>
          </cell>
          <cell r="AJ33">
            <v>2785.18</v>
          </cell>
          <cell r="AK33">
            <v>3795</v>
          </cell>
          <cell r="AL33">
            <v>3720</v>
          </cell>
          <cell r="AM33">
            <v>3748</v>
          </cell>
          <cell r="AN33">
            <v>2828</v>
          </cell>
          <cell r="AO33">
            <v>4578</v>
          </cell>
        </row>
        <row r="34">
          <cell r="H34">
            <v>-1213</v>
          </cell>
          <cell r="I34">
            <v>-713</v>
          </cell>
          <cell r="J34">
            <v>-373</v>
          </cell>
          <cell r="K34">
            <v>-237</v>
          </cell>
          <cell r="L34">
            <v>-163</v>
          </cell>
          <cell r="M34">
            <v>-71</v>
          </cell>
          <cell r="N34">
            <v>-844</v>
          </cell>
          <cell r="O34">
            <v>-271</v>
          </cell>
          <cell r="P34">
            <v>-394</v>
          </cell>
          <cell r="Q34">
            <v>-77</v>
          </cell>
          <cell r="R34">
            <v>-35</v>
          </cell>
          <cell r="S34">
            <v>-777</v>
          </cell>
          <cell r="T34">
            <v>-643</v>
          </cell>
          <cell r="U34">
            <v>-20</v>
          </cell>
          <cell r="V34">
            <v>-150</v>
          </cell>
          <cell r="W34">
            <v>-60</v>
          </cell>
          <cell r="X34">
            <v>-873</v>
          </cell>
          <cell r="Y34">
            <v>-458</v>
          </cell>
          <cell r="Z34">
            <v>-792</v>
          </cell>
          <cell r="AA34">
            <v>0</v>
          </cell>
          <cell r="AB34">
            <v>0</v>
          </cell>
          <cell r="AC34">
            <v>-1250</v>
          </cell>
          <cell r="AD34">
            <v>-392</v>
          </cell>
          <cell r="AE34">
            <v>-363</v>
          </cell>
          <cell r="AF34">
            <v>-304</v>
          </cell>
          <cell r="AG34">
            <v>-196</v>
          </cell>
          <cell r="AH34">
            <v>-1255</v>
          </cell>
          <cell r="AI34">
            <v>-955</v>
          </cell>
          <cell r="AJ34">
            <v>-955</v>
          </cell>
          <cell r="AK34">
            <v>-1266</v>
          </cell>
          <cell r="AL34">
            <v>-1701</v>
          </cell>
          <cell r="AM34">
            <v>-1900</v>
          </cell>
          <cell r="AN34">
            <v>-1352</v>
          </cell>
          <cell r="AO34">
            <v>-2148</v>
          </cell>
        </row>
        <row r="35"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244</v>
          </cell>
          <cell r="R35">
            <v>0</v>
          </cell>
          <cell r="S35">
            <v>244</v>
          </cell>
          <cell r="T35">
            <v>-7</v>
          </cell>
          <cell r="U35">
            <v>-25</v>
          </cell>
          <cell r="V35">
            <v>-8</v>
          </cell>
          <cell r="W35">
            <v>-28</v>
          </cell>
          <cell r="X35">
            <v>-68</v>
          </cell>
          <cell r="Y35">
            <v>-7.4</v>
          </cell>
          <cell r="Z35">
            <v>-27.6</v>
          </cell>
          <cell r="AA35">
            <v>-7.4</v>
          </cell>
          <cell r="AB35">
            <v>-27.6</v>
          </cell>
          <cell r="AC35">
            <v>-70</v>
          </cell>
          <cell r="AD35">
            <v>-8</v>
          </cell>
          <cell r="AE35">
            <v>-26</v>
          </cell>
          <cell r="AF35">
            <v>-8</v>
          </cell>
          <cell r="AG35">
            <v>-27</v>
          </cell>
          <cell r="AH35">
            <v>-69</v>
          </cell>
          <cell r="AI35">
            <v>-70</v>
          </cell>
          <cell r="AJ35">
            <v>-70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</row>
        <row r="36">
          <cell r="H36">
            <v>-890.90000000000009</v>
          </cell>
          <cell r="I36">
            <v>-350</v>
          </cell>
          <cell r="J36">
            <v>-187</v>
          </cell>
          <cell r="K36">
            <v>193</v>
          </cell>
          <cell r="L36">
            <v>35</v>
          </cell>
          <cell r="M36">
            <v>344</v>
          </cell>
          <cell r="N36">
            <v>385</v>
          </cell>
          <cell r="O36">
            <v>-336.46000000000004</v>
          </cell>
          <cell r="P36">
            <v>27</v>
          </cell>
          <cell r="Q36">
            <v>-655</v>
          </cell>
          <cell r="R36">
            <v>-103</v>
          </cell>
          <cell r="S36">
            <v>-1067.46</v>
          </cell>
          <cell r="T36">
            <v>740</v>
          </cell>
          <cell r="U36">
            <v>-45.699999999999996</v>
          </cell>
          <cell r="V36">
            <v>-531</v>
          </cell>
          <cell r="W36">
            <v>1417</v>
          </cell>
          <cell r="X36">
            <v>1580.3</v>
          </cell>
          <cell r="Y36">
            <v>-34.25</v>
          </cell>
          <cell r="Z36">
            <v>-140.25</v>
          </cell>
          <cell r="AA36">
            <v>123.19</v>
          </cell>
          <cell r="AB36">
            <v>597.64</v>
          </cell>
          <cell r="AC36">
            <v>546.33000000000004</v>
          </cell>
          <cell r="AD36">
            <v>-67</v>
          </cell>
          <cell r="AE36">
            <v>-67</v>
          </cell>
          <cell r="AF36">
            <v>84</v>
          </cell>
          <cell r="AG36">
            <v>847</v>
          </cell>
          <cell r="AH36">
            <v>797</v>
          </cell>
          <cell r="AI36">
            <v>575.14</v>
          </cell>
          <cell r="AJ36">
            <v>575.14</v>
          </cell>
          <cell r="AK36">
            <v>642.97898263027309</v>
          </cell>
          <cell r="AL36">
            <v>-362</v>
          </cell>
          <cell r="AM36">
            <v>-356</v>
          </cell>
          <cell r="AN36">
            <v>-327</v>
          </cell>
          <cell r="AO36">
            <v>-327</v>
          </cell>
        </row>
        <row r="37">
          <cell r="H37">
            <v>300.5</v>
          </cell>
          <cell r="I37">
            <v>-371</v>
          </cell>
          <cell r="J37">
            <v>21</v>
          </cell>
          <cell r="K37">
            <v>73</v>
          </cell>
          <cell r="L37">
            <v>110</v>
          </cell>
          <cell r="M37">
            <v>-201</v>
          </cell>
          <cell r="N37">
            <v>3</v>
          </cell>
          <cell r="O37">
            <v>27</v>
          </cell>
          <cell r="P37">
            <v>62</v>
          </cell>
          <cell r="Q37">
            <v>-390</v>
          </cell>
          <cell r="R37">
            <v>-172</v>
          </cell>
          <cell r="S37">
            <v>-473</v>
          </cell>
          <cell r="T37">
            <v>391</v>
          </cell>
          <cell r="U37">
            <v>93.2</v>
          </cell>
          <cell r="V37">
            <v>-182</v>
          </cell>
          <cell r="W37">
            <v>394</v>
          </cell>
          <cell r="X37">
            <v>696.2</v>
          </cell>
          <cell r="Y37">
            <v>302.39</v>
          </cell>
          <cell r="Z37">
            <v>-201.01</v>
          </cell>
          <cell r="AA37">
            <v>193.38</v>
          </cell>
          <cell r="AB37">
            <v>105.23</v>
          </cell>
          <cell r="AC37">
            <v>399.99</v>
          </cell>
          <cell r="AD37">
            <v>453</v>
          </cell>
          <cell r="AE37">
            <v>-126</v>
          </cell>
          <cell r="AF37">
            <v>155</v>
          </cell>
          <cell r="AG37">
            <v>586</v>
          </cell>
          <cell r="AH37">
            <v>1068</v>
          </cell>
          <cell r="AI37">
            <v>387.57</v>
          </cell>
          <cell r="AJ37">
            <v>387.57</v>
          </cell>
          <cell r="AK37">
            <v>398.62968982630281</v>
          </cell>
          <cell r="AL37">
            <v>-206</v>
          </cell>
          <cell r="AM37">
            <v>-192</v>
          </cell>
          <cell r="AN37">
            <v>-279</v>
          </cell>
          <cell r="AO37">
            <v>-279</v>
          </cell>
        </row>
        <row r="38">
          <cell r="H38">
            <v>-195.10000000000002</v>
          </cell>
          <cell r="I38">
            <v>21</v>
          </cell>
          <cell r="J38">
            <v>-191</v>
          </cell>
          <cell r="K38">
            <v>100</v>
          </cell>
          <cell r="L38">
            <v>-117</v>
          </cell>
          <cell r="M38">
            <v>247</v>
          </cell>
          <cell r="N38">
            <v>39</v>
          </cell>
          <cell r="O38">
            <v>-148</v>
          </cell>
          <cell r="P38">
            <v>32</v>
          </cell>
          <cell r="Q38">
            <v>-213</v>
          </cell>
          <cell r="R38">
            <v>-266</v>
          </cell>
          <cell r="S38">
            <v>-595</v>
          </cell>
          <cell r="T38">
            <v>390</v>
          </cell>
          <cell r="U38">
            <v>-57</v>
          </cell>
          <cell r="V38">
            <v>-334</v>
          </cell>
          <cell r="W38">
            <v>726</v>
          </cell>
          <cell r="X38">
            <v>725</v>
          </cell>
          <cell r="Y38">
            <v>-381</v>
          </cell>
          <cell r="Z38">
            <v>14</v>
          </cell>
          <cell r="AA38">
            <v>-128.75</v>
          </cell>
          <cell r="AB38">
            <v>416.65</v>
          </cell>
          <cell r="AC38">
            <v>-79.099999999999994</v>
          </cell>
          <cell r="AD38">
            <v>-422</v>
          </cell>
          <cell r="AE38">
            <v>89</v>
          </cell>
          <cell r="AF38">
            <v>35</v>
          </cell>
          <cell r="AG38">
            <v>141</v>
          </cell>
          <cell r="AH38">
            <v>-157</v>
          </cell>
          <cell r="AI38">
            <v>-50</v>
          </cell>
          <cell r="AJ38">
            <v>-50</v>
          </cell>
        </row>
        <row r="39">
          <cell r="J39">
            <v>-57</v>
          </cell>
          <cell r="K39">
            <v>10</v>
          </cell>
          <cell r="L39">
            <v>23</v>
          </cell>
          <cell r="M39">
            <v>9</v>
          </cell>
          <cell r="N39">
            <v>-15</v>
          </cell>
          <cell r="O39">
            <v>3</v>
          </cell>
          <cell r="P39">
            <v>31</v>
          </cell>
          <cell r="Q39">
            <v>-75</v>
          </cell>
          <cell r="R39">
            <v>-2</v>
          </cell>
          <cell r="S39">
            <v>-43</v>
          </cell>
          <cell r="T39">
            <v>-118</v>
          </cell>
          <cell r="U39">
            <v>-17</v>
          </cell>
          <cell r="V39">
            <v>-162</v>
          </cell>
          <cell r="W39">
            <v>497</v>
          </cell>
          <cell r="X39">
            <v>200</v>
          </cell>
          <cell r="Y39">
            <v>-452</v>
          </cell>
          <cell r="Z39">
            <v>95</v>
          </cell>
          <cell r="AA39">
            <v>-128.75</v>
          </cell>
          <cell r="AB39">
            <v>406.15</v>
          </cell>
          <cell r="AC39">
            <v>-79.599999999999994</v>
          </cell>
          <cell r="AD39">
            <v>-419</v>
          </cell>
          <cell r="AE39">
            <v>201</v>
          </cell>
          <cell r="AF39">
            <v>-31</v>
          </cell>
          <cell r="AG39">
            <v>121</v>
          </cell>
          <cell r="AH39">
            <v>-128</v>
          </cell>
          <cell r="AI39">
            <v>61</v>
          </cell>
          <cell r="AJ39">
            <v>61</v>
          </cell>
        </row>
        <row r="40">
          <cell r="H40">
            <v>-59.5</v>
          </cell>
          <cell r="I40">
            <v>-69</v>
          </cell>
          <cell r="J40">
            <v>-56</v>
          </cell>
          <cell r="K40">
            <v>25</v>
          </cell>
          <cell r="L40">
            <v>33</v>
          </cell>
          <cell r="M40">
            <v>146</v>
          </cell>
          <cell r="N40">
            <v>148</v>
          </cell>
          <cell r="O40">
            <v>-18</v>
          </cell>
          <cell r="P40">
            <v>-32</v>
          </cell>
          <cell r="Q40">
            <v>-108</v>
          </cell>
          <cell r="R40">
            <v>298</v>
          </cell>
          <cell r="S40">
            <v>140</v>
          </cell>
          <cell r="T40">
            <v>40</v>
          </cell>
          <cell r="U40">
            <v>-87</v>
          </cell>
          <cell r="V40">
            <v>-16</v>
          </cell>
          <cell r="W40">
            <v>278</v>
          </cell>
          <cell r="X40">
            <v>215</v>
          </cell>
          <cell r="Y40">
            <v>38</v>
          </cell>
          <cell r="Z40">
            <v>40.4</v>
          </cell>
          <cell r="AA40">
            <v>52.2</v>
          </cell>
          <cell r="AB40">
            <v>69.400000000000006</v>
          </cell>
          <cell r="AC40">
            <v>200</v>
          </cell>
          <cell r="AD40">
            <v>-84</v>
          </cell>
          <cell r="AE40">
            <v>13</v>
          </cell>
          <cell r="AF40">
            <v>-137</v>
          </cell>
          <cell r="AG40">
            <v>109</v>
          </cell>
          <cell r="AH40">
            <v>-99</v>
          </cell>
          <cell r="AI40">
            <v>216.84</v>
          </cell>
          <cell r="AJ40">
            <v>216.84</v>
          </cell>
          <cell r="AK40">
            <v>223.02774193548393</v>
          </cell>
          <cell r="AL40">
            <v>-155</v>
          </cell>
          <cell r="AM40">
            <v>-169</v>
          </cell>
          <cell r="AN40">
            <v>-56</v>
          </cell>
          <cell r="AO40">
            <v>-56</v>
          </cell>
        </row>
        <row r="41">
          <cell r="H41">
            <v>113.2</v>
          </cell>
          <cell r="I41">
            <v>69</v>
          </cell>
          <cell r="J41">
            <v>39</v>
          </cell>
          <cell r="K41">
            <v>-5</v>
          </cell>
          <cell r="L41">
            <v>9</v>
          </cell>
          <cell r="M41">
            <v>17</v>
          </cell>
          <cell r="N41">
            <v>60</v>
          </cell>
          <cell r="O41">
            <v>-62.46</v>
          </cell>
          <cell r="P41">
            <v>-35</v>
          </cell>
          <cell r="Q41">
            <v>56</v>
          </cell>
          <cell r="R41">
            <v>37</v>
          </cell>
          <cell r="S41">
            <v>-4.460000000000008</v>
          </cell>
          <cell r="T41">
            <v>-81</v>
          </cell>
          <cell r="U41">
            <v>5.0999999999999996</v>
          </cell>
          <cell r="V41">
            <v>1</v>
          </cell>
          <cell r="W41">
            <v>19</v>
          </cell>
          <cell r="X41">
            <v>-55.900000000000006</v>
          </cell>
          <cell r="Y41">
            <v>6.36</v>
          </cell>
          <cell r="Z41">
            <v>6.36</v>
          </cell>
          <cell r="AA41">
            <v>6.36</v>
          </cell>
          <cell r="AB41">
            <v>6.36</v>
          </cell>
          <cell r="AC41">
            <v>25.44</v>
          </cell>
          <cell r="AD41">
            <v>-14</v>
          </cell>
          <cell r="AE41">
            <v>-43</v>
          </cell>
          <cell r="AF41">
            <v>31</v>
          </cell>
          <cell r="AG41">
            <v>11</v>
          </cell>
          <cell r="AH41">
            <v>-15</v>
          </cell>
          <cell r="AI41">
            <v>20.73</v>
          </cell>
          <cell r="AJ41">
            <v>20.73</v>
          </cell>
          <cell r="AK41">
            <v>21.321550868486359</v>
          </cell>
          <cell r="AL41">
            <v>-12</v>
          </cell>
          <cell r="AM41">
            <v>-5</v>
          </cell>
          <cell r="AN41">
            <v>-1</v>
          </cell>
          <cell r="AO41">
            <v>-1</v>
          </cell>
        </row>
        <row r="42">
          <cell r="H42">
            <v>-1050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135</v>
          </cell>
          <cell r="N42">
            <v>135</v>
          </cell>
          <cell r="O42">
            <v>-135</v>
          </cell>
          <cell r="P42">
            <v>0</v>
          </cell>
          <cell r="Q42">
            <v>0</v>
          </cell>
          <cell r="S42">
            <v>-135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11</v>
          </cell>
          <cell r="AM42">
            <v>10</v>
          </cell>
          <cell r="AN42">
            <v>9</v>
          </cell>
          <cell r="AO42">
            <v>9</v>
          </cell>
        </row>
        <row r="44">
          <cell r="H44">
            <v>9323.1779000000006</v>
          </cell>
          <cell r="I44">
            <v>8676.0249999999996</v>
          </cell>
          <cell r="J44">
            <v>2006</v>
          </cell>
          <cell r="K44">
            <v>3035</v>
          </cell>
          <cell r="L44">
            <v>2543</v>
          </cell>
          <cell r="M44">
            <v>3352</v>
          </cell>
          <cell r="N44">
            <v>10936</v>
          </cell>
          <cell r="O44">
            <v>2547.21</v>
          </cell>
          <cell r="P44">
            <v>3367</v>
          </cell>
          <cell r="Q44">
            <v>3627.06</v>
          </cell>
          <cell r="R44">
            <v>5061.21</v>
          </cell>
          <cell r="S44">
            <v>13567.599999999999</v>
          </cell>
          <cell r="T44">
            <v>3475.9219199999998</v>
          </cell>
          <cell r="U44">
            <v>3930.9725663999998</v>
          </cell>
          <cell r="V44">
            <v>3298.4022480000003</v>
          </cell>
          <cell r="W44">
            <v>4961</v>
          </cell>
          <cell r="X44">
            <v>15666.296734399999</v>
          </cell>
          <cell r="Y44">
            <v>2632.01</v>
          </cell>
          <cell r="Z44">
            <v>2864.0140000000006</v>
          </cell>
          <cell r="AA44">
            <v>2699.9988000000003</v>
          </cell>
          <cell r="AB44">
            <v>4014.4020000000005</v>
          </cell>
          <cell r="AC44">
            <v>12210.424800000001</v>
          </cell>
          <cell r="AD44">
            <v>2631.5828800000004</v>
          </cell>
          <cell r="AE44">
            <v>3748.8972970000004</v>
          </cell>
          <cell r="AF44">
            <v>2163.1994000000004</v>
          </cell>
          <cell r="AG44">
            <v>3484.8068000000003</v>
          </cell>
          <cell r="AH44">
            <v>12028.486377000001</v>
          </cell>
          <cell r="AI44">
            <v>9569.404050000001</v>
          </cell>
          <cell r="AJ44">
            <v>9569.4440500000001</v>
          </cell>
          <cell r="AK44">
            <v>11734.340845049626</v>
          </cell>
          <cell r="AL44">
            <v>10419.675430078514</v>
          </cell>
          <cell r="AM44">
            <v>10472.299877405105</v>
          </cell>
          <cell r="AN44">
            <v>10581.563486961388</v>
          </cell>
          <cell r="AO44">
            <v>12369.19102867975</v>
          </cell>
        </row>
        <row r="47">
          <cell r="H47">
            <v>2.169</v>
          </cell>
          <cell r="I47">
            <v>2.34</v>
          </cell>
          <cell r="J47">
            <v>2.376586741889986</v>
          </cell>
          <cell r="K47">
            <v>2.43619877989165</v>
          </cell>
          <cell r="L47">
            <v>2.5200775408474105</v>
          </cell>
          <cell r="M47">
            <v>2.6505702066999284</v>
          </cell>
          <cell r="N47">
            <v>2.4942163133408837</v>
          </cell>
          <cell r="O47">
            <v>2.5462110360821226</v>
          </cell>
          <cell r="P47">
            <v>2.7321475775084019</v>
          </cell>
          <cell r="Q47">
            <v>2.7854006586169047</v>
          </cell>
          <cell r="R47">
            <v>2.8872922295914192</v>
          </cell>
          <cell r="S47">
            <v>2.7434565911600561</v>
          </cell>
          <cell r="T47">
            <v>2.8304</v>
          </cell>
          <cell r="U47">
            <v>3.1008</v>
          </cell>
          <cell r="V47">
            <v>3.1322000000000001</v>
          </cell>
          <cell r="W47">
            <v>3.14</v>
          </cell>
          <cell r="X47">
            <v>3.0508500000000005</v>
          </cell>
          <cell r="Y47">
            <v>3.04</v>
          </cell>
          <cell r="Z47">
            <v>3.1070000000000002</v>
          </cell>
          <cell r="AA47">
            <v>3.1070000000000002</v>
          </cell>
          <cell r="AB47">
            <v>3.1120000000000001</v>
          </cell>
          <cell r="AC47">
            <v>3.0915000000000004</v>
          </cell>
          <cell r="AD47">
            <v>3.1448</v>
          </cell>
          <cell r="AE47">
            <v>3.0386000000000002</v>
          </cell>
          <cell r="AF47">
            <v>3.0350000000000001</v>
          </cell>
          <cell r="AG47">
            <v>3.2690000000000001</v>
          </cell>
          <cell r="AH47">
            <v>3.1218500000000002</v>
          </cell>
          <cell r="AI47">
            <v>2.9969999999999999</v>
          </cell>
          <cell r="AJ47">
            <v>2.9969999999999999</v>
          </cell>
          <cell r="AK47">
            <v>3.0825223325062039</v>
          </cell>
          <cell r="AL47">
            <v>3.2888914392059556</v>
          </cell>
          <cell r="AM47">
            <v>3.4413442928039699</v>
          </cell>
          <cell r="AN47">
            <v>3.5993746898263024</v>
          </cell>
          <cell r="AO47">
            <v>3.7648418114143918</v>
          </cell>
        </row>
        <row r="48">
          <cell r="S48">
            <v>9.9927290382175071E-2</v>
          </cell>
          <cell r="X48">
            <v>0.11204602610824055</v>
          </cell>
          <cell r="AC48">
            <v>1.2494473283442664E-2</v>
          </cell>
          <cell r="AH48">
            <v>2.3272202828719779E-2</v>
          </cell>
          <cell r="AI48">
            <v>-8.3205873355766347E-2</v>
          </cell>
          <cell r="AJ48">
            <v>-3.999231225074884E-2</v>
          </cell>
          <cell r="AK48">
            <v>2.8535980148883588E-2</v>
          </cell>
          <cell r="AL48">
            <v>6.6948130277442619E-2</v>
          </cell>
          <cell r="AM48">
            <v>4.6353872244205618E-2</v>
          </cell>
          <cell r="AN48">
            <v>4.5921123716909706E-2</v>
          </cell>
          <cell r="AO48">
            <v>4.5971074380165344E-2</v>
          </cell>
        </row>
        <row r="49">
          <cell r="H49">
            <v>2.169</v>
          </cell>
          <cell r="I49">
            <v>2.34</v>
          </cell>
          <cell r="J49">
            <v>2.376586741889986</v>
          </cell>
          <cell r="K49">
            <v>2.43619877989165</v>
          </cell>
          <cell r="L49">
            <v>2.5200775408474105</v>
          </cell>
          <cell r="M49">
            <v>2.6505702066999284</v>
          </cell>
          <cell r="N49">
            <v>2.4942163133408837</v>
          </cell>
          <cell r="O49">
            <v>2.5462110360821226</v>
          </cell>
          <cell r="P49">
            <v>2.7479</v>
          </cell>
          <cell r="Q49">
            <v>2.7854006586169047</v>
          </cell>
          <cell r="R49">
            <v>2.8872922295914192</v>
          </cell>
          <cell r="S49">
            <v>2.7417009810726114</v>
          </cell>
          <cell r="T49">
            <v>2.8304</v>
          </cell>
          <cell r="U49">
            <v>3.1008</v>
          </cell>
          <cell r="V49">
            <v>3.1322000000000001</v>
          </cell>
          <cell r="W49">
            <v>3.14</v>
          </cell>
          <cell r="X49">
            <v>3.0508500000000005</v>
          </cell>
          <cell r="Y49">
            <v>3.04</v>
          </cell>
          <cell r="Z49">
            <v>3.1070000000000002</v>
          </cell>
          <cell r="AA49">
            <v>3.1070000000000002</v>
          </cell>
          <cell r="AB49">
            <v>3.1120000000000001</v>
          </cell>
          <cell r="AC49">
            <v>3.0915000000000004</v>
          </cell>
          <cell r="AD49">
            <v>3.1448</v>
          </cell>
          <cell r="AE49">
            <v>3.0386000000000002</v>
          </cell>
          <cell r="AF49">
            <v>3.0350000000000001</v>
          </cell>
          <cell r="AG49">
            <v>3.2690000000000001</v>
          </cell>
          <cell r="AH49">
            <v>3.1218500000000002</v>
          </cell>
          <cell r="AI49">
            <v>3.7309999999999999</v>
          </cell>
          <cell r="AJ49">
            <v>3.7309999999999999</v>
          </cell>
          <cell r="AK49">
            <v>4.109</v>
          </cell>
          <cell r="AL49">
            <v>4.4239999999999995</v>
          </cell>
          <cell r="AM49">
            <v>4.5819999999999999</v>
          </cell>
          <cell r="AN49">
            <v>4.6980000000000004</v>
          </cell>
          <cell r="AO49">
            <v>4.7510000000000003</v>
          </cell>
        </row>
        <row r="50">
          <cell r="S50">
            <v>9.9223417956173066E-2</v>
          </cell>
          <cell r="T50">
            <v>0.11161249397267614</v>
          </cell>
          <cell r="U50">
            <v>0.12842534298919173</v>
          </cell>
          <cell r="V50">
            <v>0.12450608866995072</v>
          </cell>
          <cell r="W50">
            <v>8.7524140375753179E-2</v>
          </cell>
          <cell r="X50">
            <v>0.11275810931301611</v>
          </cell>
          <cell r="AC50">
            <v>1.2494473283442664E-2</v>
          </cell>
          <cell r="AH50">
            <v>2.3272202828719779E-2</v>
          </cell>
          <cell r="AI50">
            <v>0.14132762312633829</v>
          </cell>
          <cell r="AJ50">
            <v>0.19512468568316854</v>
          </cell>
          <cell r="AK50">
            <v>0.10131332082551592</v>
          </cell>
          <cell r="AL50">
            <v>7.6660988074957359E-2</v>
          </cell>
          <cell r="AM50">
            <v>3.5714285714285809E-2</v>
          </cell>
          <cell r="AN50">
            <v>2.5316455696202667E-2</v>
          </cell>
          <cell r="AO50">
            <v>1.12813963388676E-2</v>
          </cell>
        </row>
        <row r="51">
          <cell r="AI51">
            <v>0.08</v>
          </cell>
          <cell r="AJ51">
            <v>0.08</v>
          </cell>
          <cell r="AK51">
            <v>0.10300000000000001</v>
          </cell>
          <cell r="AL51">
            <v>0.28599999999999998</v>
          </cell>
          <cell r="AM51">
            <v>0.40699999999999997</v>
          </cell>
          <cell r="AN51">
            <v>0.5</v>
          </cell>
          <cell r="AO51">
            <v>0.5</v>
          </cell>
        </row>
        <row r="52">
          <cell r="AK52">
            <v>0.28750000000000009</v>
          </cell>
          <cell r="AL52">
            <v>1.7766990291262132</v>
          </cell>
          <cell r="AM52">
            <v>0.42307692307692313</v>
          </cell>
          <cell r="AN52">
            <v>0.22850122850122867</v>
          </cell>
          <cell r="AO52">
            <v>0</v>
          </cell>
        </row>
        <row r="53">
          <cell r="J53">
            <v>17.149999999999999</v>
          </cell>
          <cell r="K53">
            <v>18.170000000000002</v>
          </cell>
          <cell r="L53">
            <v>16.43</v>
          </cell>
          <cell r="M53">
            <v>16.91</v>
          </cell>
          <cell r="N53">
            <v>17.170000000000002</v>
          </cell>
          <cell r="O53">
            <v>18.28</v>
          </cell>
          <cell r="P53">
            <v>19.420000000000002</v>
          </cell>
          <cell r="Q53">
            <v>20.76</v>
          </cell>
          <cell r="R53">
            <v>23.21</v>
          </cell>
          <cell r="S53">
            <v>20.417500000000004</v>
          </cell>
          <cell r="T53">
            <v>21.08</v>
          </cell>
          <cell r="U53">
            <v>18.489999999999998</v>
          </cell>
          <cell r="V53">
            <v>18.66</v>
          </cell>
          <cell r="W53">
            <v>18.84</v>
          </cell>
          <cell r="X53">
            <v>19.267499999999998</v>
          </cell>
          <cell r="Y53">
            <v>13.96</v>
          </cell>
          <cell r="Z53">
            <v>14</v>
          </cell>
          <cell r="AA53">
            <v>14.92</v>
          </cell>
          <cell r="AB53">
            <v>15.5</v>
          </cell>
          <cell r="AC53">
            <v>14.595000000000001</v>
          </cell>
          <cell r="AD53">
            <v>14.1633</v>
          </cell>
          <cell r="AE53">
            <v>13.283160000000001</v>
          </cell>
          <cell r="AF53">
            <v>12.577389999999999</v>
          </cell>
          <cell r="AG53">
            <v>13.10833</v>
          </cell>
          <cell r="AH53">
            <v>13.283045000000001</v>
          </cell>
          <cell r="AI53">
            <v>12</v>
          </cell>
          <cell r="AJ53">
            <v>12</v>
          </cell>
          <cell r="AK53">
            <v>13.6</v>
          </cell>
          <cell r="AL53">
            <v>14.6</v>
          </cell>
          <cell r="AM53">
            <v>14.6</v>
          </cell>
          <cell r="AN53">
            <v>14.6</v>
          </cell>
          <cell r="AO53">
            <v>14.6</v>
          </cell>
        </row>
        <row r="54">
          <cell r="AK54">
            <v>0.1333333333333333</v>
          </cell>
          <cell r="AL54">
            <v>7.3529411764705843E-2</v>
          </cell>
          <cell r="AM54">
            <v>0</v>
          </cell>
          <cell r="AN54">
            <v>0</v>
          </cell>
          <cell r="AO54">
            <v>0</v>
          </cell>
        </row>
        <row r="55">
          <cell r="J55">
            <v>14.18</v>
          </cell>
          <cell r="K55">
            <v>16.41</v>
          </cell>
          <cell r="L55">
            <v>14.13</v>
          </cell>
          <cell r="M55">
            <v>14.64</v>
          </cell>
          <cell r="N55">
            <v>14.8475</v>
          </cell>
          <cell r="O55">
            <v>16.29</v>
          </cell>
          <cell r="P55">
            <v>17.46</v>
          </cell>
          <cell r="Q55">
            <v>18.22</v>
          </cell>
          <cell r="R55">
            <v>21.24</v>
          </cell>
          <cell r="S55">
            <v>18.36</v>
          </cell>
          <cell r="T55">
            <v>17.72</v>
          </cell>
          <cell r="U55">
            <v>15.66</v>
          </cell>
          <cell r="V55">
            <v>16.27</v>
          </cell>
          <cell r="W55">
            <v>15.78</v>
          </cell>
          <cell r="X55">
            <v>16.357499999999998</v>
          </cell>
          <cell r="Y55">
            <v>12.122962173681408</v>
          </cell>
          <cell r="Z55">
            <v>12.157698454981356</v>
          </cell>
          <cell r="AA55">
            <v>12.956632924880129</v>
          </cell>
          <cell r="AB55">
            <v>13.460309003729355</v>
          </cell>
          <cell r="AC55">
            <v>12.674400639318064</v>
          </cell>
          <cell r="AD55">
            <v>11.34</v>
          </cell>
          <cell r="AE55">
            <v>11.095000000000001</v>
          </cell>
          <cell r="AF55">
            <v>10.505492823243866</v>
          </cell>
          <cell r="AG55">
            <v>10.948970075644652</v>
          </cell>
          <cell r="AH55">
            <v>10.972365724722131</v>
          </cell>
          <cell r="AI55">
            <v>9.9125154433087861</v>
          </cell>
          <cell r="AJ55">
            <v>9.9125154433087861</v>
          </cell>
          <cell r="AK55">
            <v>11.23418416908329</v>
          </cell>
          <cell r="AL55">
            <v>12.060227122692355</v>
          </cell>
          <cell r="AM55">
            <v>12.060227122692355</v>
          </cell>
          <cell r="AN55">
            <v>12.060227122692355</v>
          </cell>
          <cell r="AO55">
            <v>12.060227122692355</v>
          </cell>
        </row>
        <row r="56">
          <cell r="AK56">
            <v>0.1333333333333333</v>
          </cell>
          <cell r="AL56">
            <v>7.3529411764705843E-2</v>
          </cell>
          <cell r="AM56">
            <v>0</v>
          </cell>
          <cell r="AN56">
            <v>0</v>
          </cell>
          <cell r="AO56">
            <v>0</v>
          </cell>
        </row>
        <row r="57">
          <cell r="H57">
            <v>13.34</v>
          </cell>
          <cell r="I57">
            <v>13.25</v>
          </cell>
          <cell r="J57">
            <v>14.18</v>
          </cell>
          <cell r="K57">
            <v>16.41</v>
          </cell>
          <cell r="L57">
            <v>14.13</v>
          </cell>
          <cell r="M57">
            <v>14.64</v>
          </cell>
          <cell r="N57">
            <v>14.8475</v>
          </cell>
          <cell r="O57">
            <v>16.29</v>
          </cell>
          <cell r="P57">
            <v>17.46</v>
          </cell>
          <cell r="Q57">
            <v>18.22</v>
          </cell>
          <cell r="R57">
            <v>21.24</v>
          </cell>
          <cell r="S57">
            <v>18.36</v>
          </cell>
          <cell r="T57">
            <v>17.72</v>
          </cell>
          <cell r="U57">
            <v>15.663</v>
          </cell>
          <cell r="V57">
            <v>16.27</v>
          </cell>
          <cell r="W57">
            <v>15.733176405427859</v>
          </cell>
          <cell r="X57">
            <v>16.308610946691381</v>
          </cell>
          <cell r="Y57">
            <v>11.7</v>
          </cell>
          <cell r="Z57">
            <v>12</v>
          </cell>
          <cell r="AA57">
            <v>12.7</v>
          </cell>
          <cell r="AB57">
            <v>15.5</v>
          </cell>
          <cell r="AC57">
            <v>12.975</v>
          </cell>
          <cell r="AD57">
            <v>11.34</v>
          </cell>
          <cell r="AE57">
            <v>11.095000000000001</v>
          </cell>
          <cell r="AF57">
            <v>10.77</v>
          </cell>
          <cell r="AG57">
            <v>9.1</v>
          </cell>
          <cell r="AH57">
            <v>10.57625</v>
          </cell>
          <cell r="AI57">
            <v>9.01</v>
          </cell>
          <cell r="AJ57">
            <v>9.01</v>
          </cell>
          <cell r="AK57">
            <v>10.211333333333332</v>
          </cell>
          <cell r="AL57">
            <v>11.08</v>
          </cell>
          <cell r="AM57">
            <v>11.19</v>
          </cell>
          <cell r="AN57">
            <v>11.3</v>
          </cell>
          <cell r="AO57">
            <v>11.41</v>
          </cell>
        </row>
        <row r="58">
          <cell r="AK58">
            <v>0.1333333333333333</v>
          </cell>
          <cell r="AL58">
            <v>8.5068877717568769E-2</v>
          </cell>
          <cell r="AM58">
            <v>9.9277978339349371E-3</v>
          </cell>
          <cell r="AN58">
            <v>9.8302055406613853E-3</v>
          </cell>
          <cell r="AO58">
            <v>9.7345132743362761E-3</v>
          </cell>
        </row>
        <row r="59">
          <cell r="I59">
            <v>776</v>
          </cell>
          <cell r="J59">
            <v>230</v>
          </cell>
          <cell r="K59">
            <v>284</v>
          </cell>
          <cell r="L59">
            <v>269</v>
          </cell>
          <cell r="M59">
            <v>397</v>
          </cell>
          <cell r="N59">
            <v>1180</v>
          </cell>
          <cell r="O59">
            <v>321</v>
          </cell>
          <cell r="P59">
            <v>423</v>
          </cell>
          <cell r="Q59">
            <v>349</v>
          </cell>
          <cell r="R59">
            <v>253</v>
          </cell>
          <cell r="S59">
            <v>1346</v>
          </cell>
          <cell r="T59">
            <v>252</v>
          </cell>
          <cell r="U59">
            <v>97</v>
          </cell>
          <cell r="V59">
            <v>260</v>
          </cell>
          <cell r="W59">
            <v>172</v>
          </cell>
          <cell r="X59">
            <v>781</v>
          </cell>
          <cell r="Y59">
            <v>238.78</v>
          </cell>
          <cell r="Z59">
            <v>317.95499999999998</v>
          </cell>
          <cell r="AA59">
            <v>402.34500000000003</v>
          </cell>
          <cell r="AB59">
            <v>488.96499999999997</v>
          </cell>
          <cell r="AC59">
            <v>1448.0450000000001</v>
          </cell>
          <cell r="AD59">
            <v>260</v>
          </cell>
          <cell r="AE59">
            <v>283</v>
          </cell>
          <cell r="AF59">
            <v>246</v>
          </cell>
          <cell r="AG59">
            <v>243</v>
          </cell>
          <cell r="AH59">
            <v>1032</v>
          </cell>
          <cell r="AI59">
            <v>964.8</v>
          </cell>
          <cell r="AJ59">
            <v>964.8</v>
          </cell>
          <cell r="AK59">
            <v>992.33151364764285</v>
          </cell>
          <cell r="AL59">
            <v>1485</v>
          </cell>
          <cell r="AM59">
            <v>1657</v>
          </cell>
          <cell r="AN59">
            <v>1771</v>
          </cell>
          <cell r="AO59">
            <v>1771</v>
          </cell>
        </row>
        <row r="60">
          <cell r="I60">
            <v>1309</v>
          </cell>
          <cell r="J60">
            <v>412</v>
          </cell>
          <cell r="K60">
            <v>472</v>
          </cell>
          <cell r="L60">
            <v>557</v>
          </cell>
          <cell r="M60">
            <v>740</v>
          </cell>
          <cell r="N60">
            <v>2181</v>
          </cell>
          <cell r="O60">
            <v>601</v>
          </cell>
          <cell r="P60">
            <v>473</v>
          </cell>
          <cell r="Q60">
            <v>373</v>
          </cell>
          <cell r="R60">
            <v>563</v>
          </cell>
          <cell r="S60">
            <v>2010</v>
          </cell>
          <cell r="T60">
            <v>655</v>
          </cell>
          <cell r="U60">
            <v>443</v>
          </cell>
          <cell r="V60">
            <v>563</v>
          </cell>
          <cell r="W60">
            <v>724</v>
          </cell>
          <cell r="X60">
            <v>2385</v>
          </cell>
          <cell r="Y60">
            <v>389.63</v>
          </cell>
          <cell r="Z60">
            <v>499.39499999999998</v>
          </cell>
          <cell r="AA60">
            <v>655.78499999999997</v>
          </cell>
          <cell r="AB60">
            <v>823.60500000000002</v>
          </cell>
          <cell r="AC60">
            <v>2368.415</v>
          </cell>
          <cell r="AD60">
            <v>320</v>
          </cell>
          <cell r="AE60">
            <v>332</v>
          </cell>
          <cell r="AF60">
            <v>264</v>
          </cell>
          <cell r="AG60">
            <v>233</v>
          </cell>
          <cell r="AH60">
            <v>1149</v>
          </cell>
          <cell r="AI60">
            <v>1099.8</v>
          </cell>
          <cell r="AJ60">
            <v>1099.8</v>
          </cell>
          <cell r="AK60">
            <v>1131.1838709677422</v>
          </cell>
          <cell r="AL60">
            <v>2518.250932835821</v>
          </cell>
          <cell r="AM60">
            <v>2809.9271351575458</v>
          </cell>
          <cell r="AN60">
            <v>3003.2474087893866</v>
          </cell>
          <cell r="AO60">
            <v>3003.247408789387</v>
          </cell>
        </row>
        <row r="61">
          <cell r="I61">
            <v>2085</v>
          </cell>
          <cell r="J61">
            <v>642</v>
          </cell>
          <cell r="K61">
            <v>756</v>
          </cell>
          <cell r="L61">
            <v>826</v>
          </cell>
          <cell r="M61">
            <v>1137</v>
          </cell>
          <cell r="N61">
            <v>3361</v>
          </cell>
          <cell r="O61">
            <v>922</v>
          </cell>
          <cell r="P61">
            <v>896</v>
          </cell>
          <cell r="Q61">
            <v>722</v>
          </cell>
          <cell r="R61">
            <v>816</v>
          </cell>
          <cell r="S61">
            <v>3356</v>
          </cell>
          <cell r="T61">
            <v>907</v>
          </cell>
          <cell r="U61">
            <v>540</v>
          </cell>
          <cell r="V61">
            <v>823</v>
          </cell>
          <cell r="W61">
            <v>896</v>
          </cell>
          <cell r="X61">
            <v>3166</v>
          </cell>
          <cell r="Y61">
            <v>628.41</v>
          </cell>
          <cell r="Z61">
            <v>817.35</v>
          </cell>
          <cell r="AA61">
            <v>1058.1300000000001</v>
          </cell>
          <cell r="AB61">
            <v>1312.57</v>
          </cell>
          <cell r="AC61">
            <v>3816.46</v>
          </cell>
          <cell r="AD61">
            <v>580</v>
          </cell>
          <cell r="AE61">
            <v>615</v>
          </cell>
          <cell r="AF61">
            <v>510</v>
          </cell>
          <cell r="AG61">
            <v>476</v>
          </cell>
          <cell r="AH61">
            <v>2181</v>
          </cell>
          <cell r="AI61">
            <v>2064.6</v>
          </cell>
          <cell r="AJ61">
            <v>2064.6</v>
          </cell>
          <cell r="AK61">
            <v>2123.5153846153853</v>
          </cell>
          <cell r="AL61">
            <v>4003.250932835821</v>
          </cell>
          <cell r="AM61">
            <v>4466.9271351575462</v>
          </cell>
          <cell r="AN61">
            <v>4774.2474087893861</v>
          </cell>
          <cell r="AO61">
            <v>4774.247408789387</v>
          </cell>
        </row>
        <row r="62">
          <cell r="N62">
            <v>0.61199040767386093</v>
          </cell>
          <cell r="S62">
            <v>-1.4876524843796535E-3</v>
          </cell>
          <cell r="X62">
            <v>-5.661501787842671E-2</v>
          </cell>
          <cell r="AC62">
            <v>9.0074547999200227E-2</v>
          </cell>
          <cell r="AH62">
            <v>-0.31111813013265954</v>
          </cell>
          <cell r="AI62">
            <v>-5.3370013755158263E-2</v>
          </cell>
          <cell r="AJ62">
            <v>-5.3370013755158263E-2</v>
          </cell>
          <cell r="AK62">
            <v>2.8535980148883811E-2</v>
          </cell>
          <cell r="AL62">
            <v>0.88519987273880596</v>
          </cell>
          <cell r="AM62">
            <v>0.11582491582491605</v>
          </cell>
          <cell r="AN62">
            <v>6.8799034399517067E-2</v>
          </cell>
          <cell r="AO62">
            <v>2.2204460492503131E-16</v>
          </cell>
        </row>
        <row r="63">
          <cell r="I63">
            <v>1878</v>
          </cell>
          <cell r="J63">
            <v>1857</v>
          </cell>
          <cell r="K63">
            <v>1784</v>
          </cell>
          <cell r="L63">
            <v>1674</v>
          </cell>
          <cell r="M63">
            <v>1875</v>
          </cell>
          <cell r="N63">
            <v>1875</v>
          </cell>
          <cell r="O63">
            <v>1848</v>
          </cell>
          <cell r="P63">
            <v>1786</v>
          </cell>
          <cell r="Q63">
            <v>2176</v>
          </cell>
          <cell r="R63">
            <v>2348</v>
          </cell>
          <cell r="S63">
            <v>2348</v>
          </cell>
          <cell r="T63">
            <v>1957</v>
          </cell>
          <cell r="U63">
            <v>1863.8</v>
          </cell>
          <cell r="V63">
            <v>2045.8</v>
          </cell>
          <cell r="W63">
            <v>1651.8</v>
          </cell>
          <cell r="X63">
            <v>1651.8</v>
          </cell>
          <cell r="Y63">
            <v>1555.34</v>
          </cell>
          <cell r="Z63">
            <v>1756.35</v>
          </cell>
          <cell r="AA63">
            <v>1562.97</v>
          </cell>
          <cell r="AB63">
            <v>1457.74</v>
          </cell>
          <cell r="AC63">
            <v>1457.74</v>
          </cell>
          <cell r="AD63">
            <v>1198.8</v>
          </cell>
          <cell r="AE63">
            <v>1324.8</v>
          </cell>
          <cell r="AF63">
            <v>1169.8</v>
          </cell>
          <cell r="AG63">
            <v>583.79999999999995</v>
          </cell>
          <cell r="AH63">
            <v>583.79999999999995</v>
          </cell>
          <cell r="AI63">
            <v>403.34897274999992</v>
          </cell>
          <cell r="AJ63">
            <v>403.34897274999992</v>
          </cell>
          <cell r="AK63">
            <v>539.42380285856086</v>
          </cell>
          <cell r="AL63">
            <v>690.41986511972709</v>
          </cell>
          <cell r="AM63">
            <v>753.31318210949144</v>
          </cell>
          <cell r="AN63">
            <v>819.14371093238219</v>
          </cell>
          <cell r="AO63">
            <v>888.61267274224542</v>
          </cell>
        </row>
        <row r="64">
          <cell r="J64">
            <v>51</v>
          </cell>
          <cell r="K64">
            <v>94</v>
          </cell>
          <cell r="L64">
            <v>113</v>
          </cell>
          <cell r="M64">
            <v>251</v>
          </cell>
          <cell r="N64">
            <v>509</v>
          </cell>
          <cell r="O64">
            <v>170.67</v>
          </cell>
          <cell r="P64">
            <v>188</v>
          </cell>
          <cell r="Q64">
            <v>135</v>
          </cell>
          <cell r="R64">
            <v>297.20999999999998</v>
          </cell>
          <cell r="S64">
            <v>790.87999999999988</v>
          </cell>
          <cell r="T64">
            <v>195</v>
          </cell>
          <cell r="U64">
            <v>204</v>
          </cell>
          <cell r="V64">
            <v>272</v>
          </cell>
          <cell r="W64">
            <v>343</v>
          </cell>
          <cell r="X64">
            <v>1014</v>
          </cell>
          <cell r="Y64">
            <v>114.91</v>
          </cell>
          <cell r="Z64">
            <v>240.28</v>
          </cell>
          <cell r="AA64">
            <v>323.85000000000002</v>
          </cell>
          <cell r="AB64">
            <v>365.84</v>
          </cell>
          <cell r="AC64">
            <v>1044.8800000000001</v>
          </cell>
          <cell r="AD64">
            <v>250</v>
          </cell>
          <cell r="AE64">
            <v>290</v>
          </cell>
          <cell r="AF64">
            <v>284</v>
          </cell>
          <cell r="AG64">
            <v>365</v>
          </cell>
          <cell r="AH64">
            <v>1189</v>
          </cell>
          <cell r="AI64">
            <v>1800</v>
          </cell>
          <cell r="AJ64">
            <v>1800</v>
          </cell>
          <cell r="AK64">
            <v>1851.3647642679905</v>
          </cell>
          <cell r="AL64">
            <v>2770.5223880597014</v>
          </cell>
          <cell r="AM64">
            <v>3091.4179104477612</v>
          </cell>
          <cell r="AN64">
            <v>3304.1044776119402</v>
          </cell>
          <cell r="AO64">
            <v>3304.1044776119406</v>
          </cell>
        </row>
        <row r="69">
          <cell r="H69">
            <v>9329.0779000000002</v>
          </cell>
          <cell r="I69">
            <v>9568.8249999999989</v>
          </cell>
          <cell r="T69">
            <v>3601.0019199999997</v>
          </cell>
          <cell r="U69">
            <v>3973.2260479999995</v>
          </cell>
          <cell r="V69">
            <v>4000.4022480000003</v>
          </cell>
          <cell r="W69">
            <v>3493.3364000000001</v>
          </cell>
          <cell r="X69">
            <v>15067.966616000002</v>
          </cell>
          <cell r="Y69">
            <v>2643.9050000000002</v>
          </cell>
          <cell r="Z69">
            <v>2595.17</v>
          </cell>
          <cell r="AA69">
            <v>2564.12</v>
          </cell>
          <cell r="AB69">
            <v>3151.732</v>
          </cell>
          <cell r="AC69">
            <v>10954.927000000001</v>
          </cell>
          <cell r="AD69">
            <v>2537.7950000000005</v>
          </cell>
          <cell r="AE69">
            <v>2323.3985000000002</v>
          </cell>
          <cell r="AF69">
            <v>1973.7330000000002</v>
          </cell>
          <cell r="AG69">
            <v>1169.2423999999996</v>
          </cell>
          <cell r="AH69">
            <v>8004.1689000000006</v>
          </cell>
          <cell r="AI69">
            <v>15608.224999999999</v>
          </cell>
          <cell r="AJ69">
            <v>15608.224999999999</v>
          </cell>
          <cell r="AK69">
            <v>17705.41</v>
          </cell>
          <cell r="AL69">
            <v>19542.399999999994</v>
          </cell>
          <cell r="AM69">
            <v>20612.45</v>
          </cell>
          <cell r="AN69">
            <v>21520.55</v>
          </cell>
          <cell r="AO69">
            <v>24335.724999999999</v>
          </cell>
          <cell r="AP69">
            <v>24530.799999999999</v>
          </cell>
          <cell r="AQ69">
            <v>24028.000000000004</v>
          </cell>
          <cell r="AR69">
            <v>23714.925000000003</v>
          </cell>
        </row>
        <row r="71">
          <cell r="H71">
            <v>10561.0779</v>
          </cell>
          <cell r="I71">
            <v>11316.824999999999</v>
          </cell>
          <cell r="T71">
            <v>4513.9219199999998</v>
          </cell>
          <cell r="U71">
            <v>4418.8260479999999</v>
          </cell>
          <cell r="V71">
            <v>4688.4022480000003</v>
          </cell>
          <cell r="W71">
            <v>4558.5263999999997</v>
          </cell>
          <cell r="X71">
            <v>18179.676616000001</v>
          </cell>
          <cell r="Y71">
            <v>3448.5749999999998</v>
          </cell>
          <cell r="Z71">
            <v>3603.6</v>
          </cell>
          <cell r="AA71">
            <v>3884.93</v>
          </cell>
          <cell r="AB71">
            <v>4801.3419999999996</v>
          </cell>
          <cell r="AC71">
            <v>15738.447</v>
          </cell>
          <cell r="AD71">
            <v>3342.4650000000001</v>
          </cell>
          <cell r="AE71">
            <v>3331.8285000000001</v>
          </cell>
          <cell r="AF71">
            <v>3294.5430000000001</v>
          </cell>
          <cell r="AG71">
            <v>2818.8523999999998</v>
          </cell>
          <cell r="AH71">
            <v>12787.688899999999</v>
          </cell>
          <cell r="AI71">
            <v>20427.224999999999</v>
          </cell>
          <cell r="AJ71">
            <v>20427.224999999999</v>
          </cell>
          <cell r="AK71">
            <v>22558.41</v>
          </cell>
          <cell r="AL71">
            <v>24221.399999999994</v>
          </cell>
          <cell r="AM71">
            <v>25086.45</v>
          </cell>
          <cell r="AN71">
            <v>25721.55</v>
          </cell>
          <cell r="AO71">
            <v>26011.724999999999</v>
          </cell>
          <cell r="AP71">
            <v>26104.799999999999</v>
          </cell>
          <cell r="AQ71">
            <v>25842.000000000004</v>
          </cell>
          <cell r="AR71">
            <v>25529.925000000003</v>
          </cell>
        </row>
        <row r="72">
          <cell r="H72">
            <v>-716</v>
          </cell>
          <cell r="I72">
            <v>-776</v>
          </cell>
          <cell r="T72">
            <v>-305</v>
          </cell>
          <cell r="U72">
            <v>-118</v>
          </cell>
          <cell r="V72">
            <v>-282</v>
          </cell>
          <cell r="W72">
            <v>-460.76</v>
          </cell>
          <cell r="X72">
            <v>-1165.76</v>
          </cell>
          <cell r="Y72">
            <v>-333.57</v>
          </cell>
          <cell r="Z72">
            <v>-384.9</v>
          </cell>
          <cell r="AA72">
            <v>-487.18</v>
          </cell>
          <cell r="AB72">
            <v>-614.51</v>
          </cell>
          <cell r="AC72">
            <v>-1820.16</v>
          </cell>
          <cell r="AD72">
            <v>-333.57</v>
          </cell>
          <cell r="AE72">
            <v>-384.9</v>
          </cell>
          <cell r="AF72">
            <v>-487.18</v>
          </cell>
          <cell r="AG72">
            <v>-614.51</v>
          </cell>
          <cell r="AH72">
            <v>-1820.16</v>
          </cell>
          <cell r="AI72">
            <v>-2289</v>
          </cell>
          <cell r="AJ72">
            <v>-2289</v>
          </cell>
          <cell r="AK72">
            <v>-2303</v>
          </cell>
          <cell r="AL72">
            <v>-2135</v>
          </cell>
          <cell r="AM72">
            <v>-1903</v>
          </cell>
          <cell r="AN72">
            <v>-1646</v>
          </cell>
          <cell r="AO72">
            <v>-1676</v>
          </cell>
          <cell r="AP72">
            <v>-1574</v>
          </cell>
          <cell r="AQ72">
            <v>-1814</v>
          </cell>
          <cell r="AR72">
            <v>-1815</v>
          </cell>
        </row>
        <row r="73">
          <cell r="I73">
            <v>0</v>
          </cell>
          <cell r="T73">
            <v>-195.1</v>
          </cell>
          <cell r="U73">
            <v>-204</v>
          </cell>
          <cell r="V73">
            <v>-272</v>
          </cell>
          <cell r="W73">
            <v>-409.24</v>
          </cell>
          <cell r="X73">
            <v>-1080.3400000000001</v>
          </cell>
          <cell r="Y73">
            <v>-156.69999999999999</v>
          </cell>
          <cell r="Z73">
            <v>-219.38</v>
          </cell>
          <cell r="AA73">
            <v>-302.95999999999998</v>
          </cell>
          <cell r="AB73">
            <v>-365.64</v>
          </cell>
          <cell r="AC73">
            <v>-1044.68</v>
          </cell>
          <cell r="AD73">
            <v>-156.69999999999999</v>
          </cell>
          <cell r="AE73">
            <v>-219.38</v>
          </cell>
          <cell r="AF73">
            <v>-302.95999999999998</v>
          </cell>
          <cell r="AG73">
            <v>-365.64</v>
          </cell>
          <cell r="AH73">
            <v>-1044.6799999999998</v>
          </cell>
          <cell r="AI73">
            <v>-769</v>
          </cell>
          <cell r="AJ73">
            <v>-769</v>
          </cell>
          <cell r="AK73">
            <v>-663</v>
          </cell>
          <cell r="AL73">
            <v>-488</v>
          </cell>
          <cell r="AM73">
            <v>-372</v>
          </cell>
          <cell r="AN73">
            <v>-250</v>
          </cell>
        </row>
        <row r="74">
          <cell r="H74">
            <v>-428</v>
          </cell>
          <cell r="I74">
            <v>-841</v>
          </cell>
          <cell r="T74">
            <v>-325.82</v>
          </cell>
          <cell r="U74">
            <v>-185.6</v>
          </cell>
          <cell r="V74">
            <v>-254</v>
          </cell>
          <cell r="W74">
            <v>-172.48999999999998</v>
          </cell>
          <cell r="X74">
            <v>-937.90999999999985</v>
          </cell>
          <cell r="Y74">
            <v>-314.16000000000003</v>
          </cell>
          <cell r="Z74">
            <v>-403.91</v>
          </cell>
          <cell r="AA74">
            <v>-530.42999999999995</v>
          </cell>
          <cell r="AB74">
            <v>-669.22</v>
          </cell>
          <cell r="AC74">
            <v>-1917.72</v>
          </cell>
          <cell r="AD74">
            <v>-314.15999999999997</v>
          </cell>
          <cell r="AE74">
            <v>-403.91</v>
          </cell>
          <cell r="AF74">
            <v>-530.43000000000006</v>
          </cell>
          <cell r="AG74">
            <v>-669.21999999999991</v>
          </cell>
          <cell r="AH74">
            <v>-1917.7199999999998</v>
          </cell>
          <cell r="AI74">
            <v>-1651</v>
          </cell>
          <cell r="AJ74">
            <v>-1651</v>
          </cell>
          <cell r="AK74">
            <v>-1806</v>
          </cell>
          <cell r="AL74">
            <v>-2016</v>
          </cell>
          <cell r="AM74">
            <v>-2177</v>
          </cell>
          <cell r="AN74">
            <v>-2300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</row>
        <row r="75">
          <cell r="H75">
            <v>295</v>
          </cell>
          <cell r="I75">
            <v>303</v>
          </cell>
          <cell r="T75">
            <v>79</v>
          </cell>
          <cell r="U75">
            <v>64</v>
          </cell>
          <cell r="V75">
            <v>54</v>
          </cell>
          <cell r="W75">
            <v>6.27</v>
          </cell>
          <cell r="X75">
            <v>203.27</v>
          </cell>
          <cell r="Y75">
            <v>31.41</v>
          </cell>
          <cell r="Z75">
            <v>30.89</v>
          </cell>
          <cell r="AA75">
            <v>31.92</v>
          </cell>
          <cell r="AB75">
            <v>33.200000000000003</v>
          </cell>
          <cell r="AC75">
            <v>127.42</v>
          </cell>
          <cell r="AD75">
            <v>31.41</v>
          </cell>
          <cell r="AE75">
            <v>30.89</v>
          </cell>
          <cell r="AF75">
            <v>31.92</v>
          </cell>
          <cell r="AG75">
            <v>33.200000000000003</v>
          </cell>
          <cell r="AH75">
            <v>127.42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</row>
        <row r="76">
          <cell r="H76">
            <v>465</v>
          </cell>
          <cell r="I76">
            <v>165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</row>
        <row r="77">
          <cell r="H77">
            <v>-723</v>
          </cell>
          <cell r="I77">
            <v>-1309</v>
          </cell>
          <cell r="T77">
            <v>-404.82</v>
          </cell>
          <cell r="U77">
            <v>-249.6</v>
          </cell>
          <cell r="V77">
            <v>-308</v>
          </cell>
          <cell r="W77">
            <v>-178.76</v>
          </cell>
          <cell r="X77">
            <v>-1141.1799999999998</v>
          </cell>
          <cell r="Y77">
            <v>-345.57</v>
          </cell>
          <cell r="Z77">
            <v>-434.8</v>
          </cell>
          <cell r="AA77">
            <v>-562.35</v>
          </cell>
          <cell r="AB77">
            <v>-702.42</v>
          </cell>
          <cell r="AC77">
            <v>-2045.14</v>
          </cell>
          <cell r="AD77">
            <v>-345.57</v>
          </cell>
          <cell r="AE77">
            <v>-434.8</v>
          </cell>
          <cell r="AF77">
            <v>-562.35</v>
          </cell>
          <cell r="AG77">
            <v>-702.42</v>
          </cell>
          <cell r="AH77">
            <v>-2045.1399999999999</v>
          </cell>
          <cell r="AI77">
            <v>-1651</v>
          </cell>
          <cell r="AJ77">
            <v>-1651</v>
          </cell>
          <cell r="AK77">
            <v>-1806</v>
          </cell>
          <cell r="AL77">
            <v>-2016</v>
          </cell>
          <cell r="AM77">
            <v>-2177</v>
          </cell>
          <cell r="AN77">
            <v>-2300</v>
          </cell>
        </row>
        <row r="78">
          <cell r="H78">
            <v>-350</v>
          </cell>
          <cell r="I78">
            <v>-383</v>
          </cell>
          <cell r="T78">
            <v>-97</v>
          </cell>
          <cell r="U78">
            <v>-9</v>
          </cell>
          <cell r="V78">
            <v>-16</v>
          </cell>
          <cell r="W78">
            <v>-41.7</v>
          </cell>
          <cell r="X78">
            <v>-163.69999999999999</v>
          </cell>
          <cell r="Y78">
            <v>-14.74</v>
          </cell>
          <cell r="Z78">
            <v>-14.74</v>
          </cell>
          <cell r="AA78">
            <v>-14.74</v>
          </cell>
          <cell r="AB78">
            <v>-14.74</v>
          </cell>
          <cell r="AC78">
            <v>-58.96</v>
          </cell>
          <cell r="AD78">
            <v>-14.739999999999998</v>
          </cell>
          <cell r="AE78">
            <v>-14.739999999999998</v>
          </cell>
          <cell r="AF78">
            <v>-14.739999999999998</v>
          </cell>
          <cell r="AG78">
            <v>-14.739999999999998</v>
          </cell>
          <cell r="AH78">
            <v>-58.959999999999994</v>
          </cell>
          <cell r="AI78">
            <v>-169</v>
          </cell>
          <cell r="AJ78">
            <v>-169</v>
          </cell>
          <cell r="AK78">
            <v>-142</v>
          </cell>
          <cell r="AL78">
            <v>-102</v>
          </cell>
          <cell r="AM78">
            <v>-86</v>
          </cell>
          <cell r="AN78">
            <v>-70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</row>
        <row r="79">
          <cell r="H79">
            <v>8</v>
          </cell>
          <cell r="I79">
            <v>15</v>
          </cell>
          <cell r="T79">
            <v>15</v>
          </cell>
          <cell r="U79">
            <v>10</v>
          </cell>
          <cell r="V79">
            <v>10</v>
          </cell>
          <cell r="W79">
            <v>5.89</v>
          </cell>
          <cell r="X79">
            <v>40.89</v>
          </cell>
          <cell r="Y79">
            <v>13.25</v>
          </cell>
          <cell r="Z79">
            <v>13.25</v>
          </cell>
          <cell r="AA79">
            <v>13.25</v>
          </cell>
          <cell r="AB79">
            <v>13.25</v>
          </cell>
          <cell r="AC79">
            <v>53</v>
          </cell>
          <cell r="AD79">
            <v>13.25</v>
          </cell>
          <cell r="AE79">
            <v>13.25</v>
          </cell>
          <cell r="AF79">
            <v>13.25</v>
          </cell>
          <cell r="AG79">
            <v>13.25</v>
          </cell>
          <cell r="AH79">
            <v>53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</row>
        <row r="80">
          <cell r="H80">
            <v>-358</v>
          </cell>
          <cell r="I80">
            <v>-398</v>
          </cell>
          <cell r="T80">
            <v>-112</v>
          </cell>
          <cell r="U80">
            <v>-19</v>
          </cell>
          <cell r="V80">
            <v>-26</v>
          </cell>
          <cell r="W80">
            <v>-47.59</v>
          </cell>
          <cell r="X80">
            <v>-204.59</v>
          </cell>
          <cell r="Y80">
            <v>-27.99</v>
          </cell>
          <cell r="Z80">
            <v>-27.99</v>
          </cell>
          <cell r="AA80">
            <v>-27.99</v>
          </cell>
          <cell r="AB80">
            <v>-27.99</v>
          </cell>
          <cell r="AC80">
            <v>-111.96</v>
          </cell>
          <cell r="AD80">
            <v>-27.99</v>
          </cell>
          <cell r="AE80">
            <v>-27.99</v>
          </cell>
          <cell r="AF80">
            <v>-27.99</v>
          </cell>
          <cell r="AG80">
            <v>-27.99</v>
          </cell>
          <cell r="AH80">
            <v>-111.96</v>
          </cell>
          <cell r="AI80">
            <v>-169</v>
          </cell>
          <cell r="AJ80">
            <v>-169</v>
          </cell>
          <cell r="AK80">
            <v>-142</v>
          </cell>
          <cell r="AL80">
            <v>-102</v>
          </cell>
          <cell r="AM80">
            <v>-86</v>
          </cell>
          <cell r="AN80">
            <v>-70</v>
          </cell>
        </row>
        <row r="81">
          <cell r="H81">
            <v>262</v>
          </cell>
          <cell r="I81">
            <v>252</v>
          </cell>
          <cell r="T81">
            <v>10</v>
          </cell>
          <cell r="U81">
            <v>71</v>
          </cell>
          <cell r="V81">
            <v>136</v>
          </cell>
          <cell r="W81">
            <v>19</v>
          </cell>
          <cell r="X81">
            <v>236</v>
          </cell>
          <cell r="Y81">
            <v>14.5</v>
          </cell>
          <cell r="Z81">
            <v>14.5</v>
          </cell>
          <cell r="AA81">
            <v>14.5</v>
          </cell>
          <cell r="AB81">
            <v>14.5</v>
          </cell>
          <cell r="AC81">
            <v>58</v>
          </cell>
          <cell r="AD81">
            <v>14.5</v>
          </cell>
          <cell r="AE81">
            <v>14.5</v>
          </cell>
          <cell r="AF81">
            <v>14.5</v>
          </cell>
          <cell r="AG81">
            <v>14.5</v>
          </cell>
          <cell r="AH81">
            <v>58</v>
          </cell>
          <cell r="AI81">
            <v>59</v>
          </cell>
          <cell r="AJ81">
            <v>59</v>
          </cell>
          <cell r="AK81">
            <v>61</v>
          </cell>
          <cell r="AL81">
            <v>62</v>
          </cell>
          <cell r="AM81">
            <v>64</v>
          </cell>
          <cell r="AN81">
            <v>65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</row>
        <row r="82">
          <cell r="H82">
            <v>262</v>
          </cell>
          <cell r="I82">
            <v>252</v>
          </cell>
          <cell r="T82">
            <v>10</v>
          </cell>
          <cell r="U82">
            <v>71</v>
          </cell>
          <cell r="V82">
            <v>136</v>
          </cell>
          <cell r="W82">
            <v>19</v>
          </cell>
          <cell r="X82">
            <v>236</v>
          </cell>
          <cell r="Y82">
            <v>14.5</v>
          </cell>
          <cell r="Z82">
            <v>14.5</v>
          </cell>
          <cell r="AA82">
            <v>14.5</v>
          </cell>
          <cell r="AB82">
            <v>14.5</v>
          </cell>
          <cell r="AC82">
            <v>58</v>
          </cell>
          <cell r="AD82">
            <v>14.5</v>
          </cell>
          <cell r="AE82">
            <v>14.5</v>
          </cell>
          <cell r="AF82">
            <v>14.5</v>
          </cell>
          <cell r="AG82">
            <v>14.5</v>
          </cell>
          <cell r="AH82">
            <v>58</v>
          </cell>
          <cell r="AI82">
            <v>59</v>
          </cell>
          <cell r="AJ82">
            <v>59</v>
          </cell>
          <cell r="AK82">
            <v>61</v>
          </cell>
          <cell r="AL82">
            <v>62</v>
          </cell>
          <cell r="AM82">
            <v>64</v>
          </cell>
          <cell r="AN82">
            <v>65</v>
          </cell>
        </row>
        <row r="83">
          <cell r="H83">
            <v>0</v>
          </cell>
          <cell r="I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0</v>
          </cell>
          <cell r="AD83">
            <v>0</v>
          </cell>
          <cell r="AE83">
            <v>0</v>
          </cell>
          <cell r="AF83">
            <v>0</v>
          </cell>
          <cell r="AG83">
            <v>0</v>
          </cell>
          <cell r="AH83">
            <v>0</v>
          </cell>
        </row>
        <row r="85">
          <cell r="H85">
            <v>-5.9000000000000909</v>
          </cell>
          <cell r="I85">
            <v>-892.8</v>
          </cell>
          <cell r="T85">
            <v>42</v>
          </cell>
          <cell r="U85">
            <v>107.30000000000001</v>
          </cell>
          <cell r="V85">
            <v>1701</v>
          </cell>
          <cell r="W85">
            <v>1157.3699999999999</v>
          </cell>
          <cell r="X85">
            <v>3007.67</v>
          </cell>
          <cell r="Y85">
            <v>-256.75</v>
          </cell>
          <cell r="Z85">
            <v>34.97</v>
          </cell>
          <cell r="AA85">
            <v>613.69000000000005</v>
          </cell>
          <cell r="AB85">
            <v>1264.48</v>
          </cell>
          <cell r="AC85">
            <v>1726.39</v>
          </cell>
          <cell r="AD85">
            <v>-256.74999999999994</v>
          </cell>
          <cell r="AE85">
            <v>34.97000000000002</v>
          </cell>
          <cell r="AF85">
            <v>613.69000000000005</v>
          </cell>
          <cell r="AG85">
            <v>1264.48</v>
          </cell>
          <cell r="AH85">
            <v>1726.39</v>
          </cell>
          <cell r="AI85">
            <v>-286</v>
          </cell>
          <cell r="AJ85">
            <v>-286</v>
          </cell>
          <cell r="AK85">
            <v>-743</v>
          </cell>
          <cell r="AL85">
            <v>-501</v>
          </cell>
          <cell r="AM85">
            <v>-766</v>
          </cell>
          <cell r="AN85">
            <v>-1011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</row>
        <row r="87">
          <cell r="H87">
            <v>-727</v>
          </cell>
          <cell r="I87">
            <v>-414.8</v>
          </cell>
          <cell r="T87">
            <v>-260</v>
          </cell>
          <cell r="U87">
            <v>-71</v>
          </cell>
          <cell r="V87">
            <v>2056</v>
          </cell>
          <cell r="W87">
            <v>-19</v>
          </cell>
          <cell r="X87">
            <v>1706</v>
          </cell>
          <cell r="Y87">
            <v>-14.5</v>
          </cell>
          <cell r="Z87">
            <v>-14.5</v>
          </cell>
          <cell r="AA87">
            <v>-14.5</v>
          </cell>
          <cell r="AB87">
            <v>-214.5</v>
          </cell>
          <cell r="AC87">
            <v>-258</v>
          </cell>
          <cell r="AD87">
            <v>-14.5</v>
          </cell>
          <cell r="AE87">
            <v>-14.5</v>
          </cell>
          <cell r="AF87">
            <v>-14.5</v>
          </cell>
          <cell r="AG87">
            <v>-214.5</v>
          </cell>
          <cell r="AH87">
            <v>-258</v>
          </cell>
          <cell r="AI87">
            <v>-59</v>
          </cell>
          <cell r="AJ87">
            <v>-59</v>
          </cell>
          <cell r="AK87">
            <v>-61</v>
          </cell>
          <cell r="AL87">
            <v>-62</v>
          </cell>
          <cell r="AM87">
            <v>-64</v>
          </cell>
          <cell r="AN87">
            <v>-67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</row>
        <row r="88">
          <cell r="H88">
            <v>-262</v>
          </cell>
          <cell r="I88">
            <v>-252</v>
          </cell>
          <cell r="T88">
            <v>-10</v>
          </cell>
          <cell r="U88">
            <v>-71</v>
          </cell>
          <cell r="V88">
            <v>-136</v>
          </cell>
          <cell r="W88">
            <v>-19</v>
          </cell>
          <cell r="X88">
            <v>-236</v>
          </cell>
          <cell r="Y88">
            <v>-14.5</v>
          </cell>
          <cell r="Z88">
            <v>-14.5</v>
          </cell>
          <cell r="AA88">
            <v>-14.5</v>
          </cell>
          <cell r="AB88">
            <v>-14.5</v>
          </cell>
          <cell r="AC88">
            <v>-58</v>
          </cell>
          <cell r="AD88">
            <v>-14.5</v>
          </cell>
          <cell r="AE88">
            <v>-14.5</v>
          </cell>
          <cell r="AF88">
            <v>-14.5</v>
          </cell>
          <cell r="AG88">
            <v>-14.5</v>
          </cell>
          <cell r="AH88">
            <v>-58</v>
          </cell>
          <cell r="AI88">
            <v>-59</v>
          </cell>
          <cell r="AJ88">
            <v>-59</v>
          </cell>
          <cell r="AK88">
            <v>-61</v>
          </cell>
          <cell r="AL88">
            <v>-62</v>
          </cell>
          <cell r="AM88">
            <v>-64</v>
          </cell>
          <cell r="AN88">
            <v>-67</v>
          </cell>
        </row>
        <row r="89">
          <cell r="H89">
            <v>-465</v>
          </cell>
          <cell r="I89">
            <v>-162.80000000000001</v>
          </cell>
          <cell r="T89">
            <v>-250</v>
          </cell>
          <cell r="U89">
            <v>0</v>
          </cell>
          <cell r="V89">
            <v>2192</v>
          </cell>
          <cell r="W89">
            <v>0</v>
          </cell>
          <cell r="X89">
            <v>1942</v>
          </cell>
          <cell r="Y89">
            <v>0</v>
          </cell>
          <cell r="Z89">
            <v>0</v>
          </cell>
          <cell r="AA89">
            <v>0</v>
          </cell>
          <cell r="AB89">
            <v>-200</v>
          </cell>
          <cell r="AC89">
            <v>-200</v>
          </cell>
          <cell r="AD89">
            <v>0</v>
          </cell>
          <cell r="AE89">
            <v>0</v>
          </cell>
          <cell r="AF89">
            <v>0</v>
          </cell>
          <cell r="AG89">
            <v>-200</v>
          </cell>
          <cell r="AH89">
            <v>-200</v>
          </cell>
          <cell r="AI89">
            <v>0</v>
          </cell>
          <cell r="AJ89">
            <v>0</v>
          </cell>
          <cell r="AK89">
            <v>0</v>
          </cell>
          <cell r="AL89">
            <v>0</v>
          </cell>
          <cell r="AM89">
            <v>0</v>
          </cell>
          <cell r="AN89">
            <v>0</v>
          </cell>
        </row>
        <row r="90">
          <cell r="H90">
            <v>1612</v>
          </cell>
          <cell r="I90">
            <v>-128</v>
          </cell>
          <cell r="T90">
            <v>-595</v>
          </cell>
          <cell r="U90">
            <v>67</v>
          </cell>
          <cell r="V90">
            <v>-66</v>
          </cell>
          <cell r="W90">
            <v>-59</v>
          </cell>
          <cell r="X90">
            <v>-653</v>
          </cell>
          <cell r="Y90">
            <v>-55</v>
          </cell>
          <cell r="Z90">
            <v>-250</v>
          </cell>
          <cell r="AA90">
            <v>473.2</v>
          </cell>
          <cell r="AB90">
            <v>989.21</v>
          </cell>
          <cell r="AC90">
            <v>1157.4100000000001</v>
          </cell>
          <cell r="AD90">
            <v>-55</v>
          </cell>
          <cell r="AE90">
            <v>-250</v>
          </cell>
          <cell r="AF90">
            <v>473.20000000000005</v>
          </cell>
          <cell r="AG90">
            <v>989.21</v>
          </cell>
          <cell r="AH90">
            <v>1157.4100000000001</v>
          </cell>
          <cell r="AI90">
            <v>-343</v>
          </cell>
          <cell r="AJ90">
            <v>-343</v>
          </cell>
          <cell r="AK90">
            <v>-492</v>
          </cell>
          <cell r="AL90">
            <v>-195</v>
          </cell>
          <cell r="AM90">
            <v>-351</v>
          </cell>
          <cell r="AN90">
            <v>-444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</row>
        <row r="91">
          <cell r="H91">
            <v>2825</v>
          </cell>
          <cell r="I91">
            <v>585</v>
          </cell>
          <cell r="T91">
            <v>48</v>
          </cell>
          <cell r="U91">
            <v>87</v>
          </cell>
          <cell r="V91">
            <v>84</v>
          </cell>
          <cell r="W91">
            <v>0</v>
          </cell>
          <cell r="X91">
            <v>219</v>
          </cell>
          <cell r="Y91">
            <v>0</v>
          </cell>
          <cell r="Z91">
            <v>0</v>
          </cell>
          <cell r="AA91">
            <v>812.2</v>
          </cell>
          <cell r="AB91">
            <v>1045.21</v>
          </cell>
          <cell r="AC91">
            <v>1857.41</v>
          </cell>
          <cell r="AD91">
            <v>0</v>
          </cell>
          <cell r="AE91">
            <v>0</v>
          </cell>
          <cell r="AF91">
            <v>812.2</v>
          </cell>
          <cell r="AG91">
            <v>1045.21</v>
          </cell>
          <cell r="AH91">
            <v>1857.41</v>
          </cell>
          <cell r="AI91">
            <v>6</v>
          </cell>
          <cell r="AJ91">
            <v>6</v>
          </cell>
          <cell r="AK91">
            <v>6</v>
          </cell>
          <cell r="AL91">
            <v>6</v>
          </cell>
          <cell r="AM91">
            <v>6</v>
          </cell>
          <cell r="AN91">
            <v>6</v>
          </cell>
        </row>
        <row r="92">
          <cell r="H92">
            <v>-1213</v>
          </cell>
          <cell r="I92">
            <v>-713</v>
          </cell>
          <cell r="T92">
            <v>-643</v>
          </cell>
          <cell r="U92">
            <v>-20</v>
          </cell>
          <cell r="V92">
            <v>-150</v>
          </cell>
          <cell r="W92">
            <v>-59</v>
          </cell>
          <cell r="X92">
            <v>-872</v>
          </cell>
          <cell r="Y92">
            <v>-55</v>
          </cell>
          <cell r="Z92">
            <v>-250</v>
          </cell>
          <cell r="AA92">
            <v>-339</v>
          </cell>
          <cell r="AB92">
            <v>-56</v>
          </cell>
          <cell r="AC92">
            <v>-700</v>
          </cell>
          <cell r="AD92">
            <v>-55</v>
          </cell>
          <cell r="AE92">
            <v>-250</v>
          </cell>
          <cell r="AF92">
            <v>-339</v>
          </cell>
          <cell r="AG92">
            <v>-56</v>
          </cell>
          <cell r="AH92">
            <v>-700</v>
          </cell>
          <cell r="AI92">
            <v>-349</v>
          </cell>
          <cell r="AJ92">
            <v>-349</v>
          </cell>
          <cell r="AK92">
            <v>-498</v>
          </cell>
          <cell r="AL92">
            <v>-201</v>
          </cell>
          <cell r="AM92">
            <v>-357</v>
          </cell>
          <cell r="AN92">
            <v>-450</v>
          </cell>
        </row>
        <row r="93">
          <cell r="T93">
            <v>142</v>
          </cell>
          <cell r="U93">
            <v>182</v>
          </cell>
          <cell r="V93">
            <v>250</v>
          </cell>
          <cell r="W93">
            <v>390</v>
          </cell>
          <cell r="X93">
            <v>964</v>
          </cell>
          <cell r="Y93">
            <v>121.95</v>
          </cell>
          <cell r="Z93">
            <v>146.72999999999999</v>
          </cell>
          <cell r="AA93">
            <v>205.04</v>
          </cell>
          <cell r="AB93">
            <v>254.98</v>
          </cell>
          <cell r="AC93">
            <v>728.7</v>
          </cell>
          <cell r="AD93">
            <v>121.94999999999999</v>
          </cell>
          <cell r="AE93">
            <v>146.72999999999999</v>
          </cell>
          <cell r="AF93">
            <v>205.03999999999996</v>
          </cell>
          <cell r="AG93">
            <v>254.98</v>
          </cell>
          <cell r="AH93">
            <v>728.69999999999993</v>
          </cell>
          <cell r="AI93">
            <v>324</v>
          </cell>
          <cell r="AJ93">
            <v>324</v>
          </cell>
          <cell r="AK93">
            <v>31</v>
          </cell>
          <cell r="AL93">
            <v>14</v>
          </cell>
          <cell r="AM93">
            <v>-208</v>
          </cell>
          <cell r="AN93">
            <v>-400</v>
          </cell>
        </row>
        <row r="94">
          <cell r="T94">
            <v>-7</v>
          </cell>
          <cell r="U94">
            <v>-25</v>
          </cell>
          <cell r="V94">
            <v>-8</v>
          </cell>
          <cell r="W94">
            <v>-28</v>
          </cell>
          <cell r="X94">
            <v>-68</v>
          </cell>
          <cell r="Y94">
            <v>-7.4</v>
          </cell>
          <cell r="Z94">
            <v>-27.6</v>
          </cell>
          <cell r="AA94">
            <v>-7.4</v>
          </cell>
          <cell r="AB94">
            <v>-27.6</v>
          </cell>
          <cell r="AC94">
            <v>-70</v>
          </cell>
          <cell r="AD94">
            <v>-7.4</v>
          </cell>
          <cell r="AE94">
            <v>-27.6</v>
          </cell>
          <cell r="AF94">
            <v>-7.4</v>
          </cell>
          <cell r="AG94">
            <v>-27.6</v>
          </cell>
          <cell r="AH94">
            <v>-70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</row>
        <row r="95">
          <cell r="H95">
            <v>-890.90000000000009</v>
          </cell>
          <cell r="I95">
            <v>-350</v>
          </cell>
          <cell r="T95">
            <v>762</v>
          </cell>
          <cell r="U95">
            <v>-45.699999999999996</v>
          </cell>
          <cell r="V95">
            <v>-531</v>
          </cell>
          <cell r="W95">
            <v>873.36999999999989</v>
          </cell>
          <cell r="X95">
            <v>1058.67</v>
          </cell>
          <cell r="Y95">
            <v>-301.8</v>
          </cell>
          <cell r="Z95">
            <v>180.34</v>
          </cell>
          <cell r="AA95">
            <v>-42.65</v>
          </cell>
          <cell r="AB95">
            <v>262.39</v>
          </cell>
          <cell r="AC95">
            <v>98.280000000000058</v>
          </cell>
          <cell r="AD95">
            <v>-301.79999999999995</v>
          </cell>
          <cell r="AE95">
            <v>180.34000000000003</v>
          </cell>
          <cell r="AF95">
            <v>-42.650000000000006</v>
          </cell>
          <cell r="AG95">
            <v>262.39</v>
          </cell>
          <cell r="AH95">
            <v>98.280000000000058</v>
          </cell>
          <cell r="AI95">
            <v>-208</v>
          </cell>
          <cell r="AJ95">
            <v>-208</v>
          </cell>
          <cell r="AK95">
            <v>-221</v>
          </cell>
          <cell r="AL95">
            <v>-258</v>
          </cell>
          <cell r="AM95">
            <v>-143</v>
          </cell>
          <cell r="AN95">
            <v>-100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</row>
        <row r="96">
          <cell r="H96">
            <v>300.5</v>
          </cell>
          <cell r="I96">
            <v>-371</v>
          </cell>
          <cell r="T96">
            <v>391</v>
          </cell>
          <cell r="U96">
            <v>93.2</v>
          </cell>
          <cell r="V96">
            <v>-182</v>
          </cell>
          <cell r="W96">
            <v>188.07</v>
          </cell>
          <cell r="X96">
            <v>490.27</v>
          </cell>
          <cell r="Y96">
            <v>-11.01</v>
          </cell>
          <cell r="Z96">
            <v>-12.97</v>
          </cell>
          <cell r="AA96">
            <v>-15.96</v>
          </cell>
          <cell r="AB96">
            <v>-21.22</v>
          </cell>
          <cell r="AC96">
            <v>-61.16</v>
          </cell>
          <cell r="AD96">
            <v>-11.01</v>
          </cell>
          <cell r="AE96">
            <v>-12.97</v>
          </cell>
          <cell r="AF96">
            <v>-15.96</v>
          </cell>
          <cell r="AG96">
            <v>-21.22</v>
          </cell>
          <cell r="AH96">
            <v>-61.16</v>
          </cell>
          <cell r="AI96">
            <v>-254</v>
          </cell>
          <cell r="AJ96">
            <v>-254</v>
          </cell>
          <cell r="AK96">
            <v>-199</v>
          </cell>
          <cell r="AL96">
            <v>-183</v>
          </cell>
          <cell r="AM96">
            <v>-157</v>
          </cell>
        </row>
        <row r="97">
          <cell r="H97">
            <v>-195.10000000000002</v>
          </cell>
          <cell r="I97">
            <v>21</v>
          </cell>
          <cell r="T97">
            <v>390</v>
          </cell>
          <cell r="U97">
            <v>-57</v>
          </cell>
          <cell r="V97">
            <v>-334</v>
          </cell>
          <cell r="W97">
            <v>634</v>
          </cell>
          <cell r="X97">
            <v>633</v>
          </cell>
          <cell r="Y97">
            <v>-333.15</v>
          </cell>
          <cell r="Z97">
            <v>144.55000000000001</v>
          </cell>
          <cell r="AA97">
            <v>-85.25</v>
          </cell>
          <cell r="AB97">
            <v>207.85</v>
          </cell>
          <cell r="AC97">
            <v>-66</v>
          </cell>
          <cell r="AD97">
            <v>-333.15</v>
          </cell>
          <cell r="AE97">
            <v>144.55000000000001</v>
          </cell>
          <cell r="AF97">
            <v>-85.25</v>
          </cell>
          <cell r="AG97">
            <v>207.85</v>
          </cell>
          <cell r="AH97">
            <v>-65.999999999999972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T98">
            <v>-118</v>
          </cell>
          <cell r="U98">
            <v>-17</v>
          </cell>
          <cell r="V98">
            <v>-162</v>
          </cell>
          <cell r="W98">
            <v>495</v>
          </cell>
          <cell r="X98">
            <v>198</v>
          </cell>
          <cell r="Y98">
            <v>-258.14999999999998</v>
          </cell>
          <cell r="Z98">
            <v>144.55000000000001</v>
          </cell>
          <cell r="AA98">
            <v>-85.25</v>
          </cell>
          <cell r="AB98">
            <v>169.85</v>
          </cell>
          <cell r="AC98">
            <v>-29</v>
          </cell>
          <cell r="AD98">
            <v>-258.14999999999998</v>
          </cell>
          <cell r="AE98">
            <v>144.55000000000001</v>
          </cell>
          <cell r="AF98">
            <v>-85.25</v>
          </cell>
          <cell r="AG98">
            <v>169.85</v>
          </cell>
          <cell r="AH98">
            <v>-28.999999999999972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H99">
            <v>-59.5</v>
          </cell>
          <cell r="I99">
            <v>-69</v>
          </cell>
          <cell r="T99">
            <v>62</v>
          </cell>
          <cell r="U99">
            <v>-87</v>
          </cell>
          <cell r="V99">
            <v>-16</v>
          </cell>
          <cell r="W99">
            <v>50</v>
          </cell>
          <cell r="X99">
            <v>9</v>
          </cell>
          <cell r="Y99">
            <v>36</v>
          </cell>
          <cell r="Z99">
            <v>42.4</v>
          </cell>
          <cell r="AA99">
            <v>52.2</v>
          </cell>
          <cell r="AB99">
            <v>69.400000000000006</v>
          </cell>
          <cell r="AC99">
            <v>200</v>
          </cell>
          <cell r="AD99">
            <v>36</v>
          </cell>
          <cell r="AE99">
            <v>42.4</v>
          </cell>
          <cell r="AF99">
            <v>52.2</v>
          </cell>
          <cell r="AG99">
            <v>69.400000000000006</v>
          </cell>
          <cell r="AH99">
            <v>200.00000000000003</v>
          </cell>
          <cell r="AI99">
            <v>-18</v>
          </cell>
          <cell r="AJ99">
            <v>-18</v>
          </cell>
          <cell r="AK99">
            <v>-28</v>
          </cell>
          <cell r="AL99">
            <v>-71</v>
          </cell>
          <cell r="AM99">
            <v>28</v>
          </cell>
        </row>
        <row r="100">
          <cell r="H100">
            <v>113.2</v>
          </cell>
          <cell r="I100">
            <v>69</v>
          </cell>
          <cell r="T100">
            <v>-81</v>
          </cell>
          <cell r="U100">
            <v>5.0999999999999996</v>
          </cell>
          <cell r="V100">
            <v>1</v>
          </cell>
          <cell r="W100">
            <v>1.3</v>
          </cell>
          <cell r="X100">
            <v>-73.600000000000009</v>
          </cell>
          <cell r="Y100">
            <v>6.36</v>
          </cell>
          <cell r="Z100">
            <v>6.36</v>
          </cell>
          <cell r="AA100">
            <v>6.36</v>
          </cell>
          <cell r="AB100">
            <v>6.36</v>
          </cell>
          <cell r="AC100">
            <v>25.44</v>
          </cell>
          <cell r="AD100">
            <v>6.36</v>
          </cell>
          <cell r="AE100">
            <v>6.36</v>
          </cell>
          <cell r="AF100">
            <v>6.36</v>
          </cell>
          <cell r="AG100">
            <v>6.36</v>
          </cell>
          <cell r="AH100">
            <v>25.44</v>
          </cell>
          <cell r="AI100">
            <v>64</v>
          </cell>
          <cell r="AJ100">
            <v>64</v>
          </cell>
          <cell r="AK100">
            <v>6</v>
          </cell>
          <cell r="AL100">
            <v>-4</v>
          </cell>
          <cell r="AM100">
            <v>-14</v>
          </cell>
        </row>
        <row r="101">
          <cell r="H101">
            <v>-1050</v>
          </cell>
          <cell r="I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</row>
        <row r="103">
          <cell r="H103">
            <v>9323.1779000000006</v>
          </cell>
          <cell r="I103">
            <v>8676.0249999999996</v>
          </cell>
          <cell r="T103">
            <v>3643.0019199999997</v>
          </cell>
          <cell r="U103">
            <v>4080.5260479999997</v>
          </cell>
          <cell r="V103">
            <v>5701.4022480000003</v>
          </cell>
          <cell r="W103">
            <v>4650.7064</v>
          </cell>
          <cell r="X103">
            <v>18075.636616000003</v>
          </cell>
          <cell r="Y103">
            <v>2387.1550000000002</v>
          </cell>
          <cell r="Z103">
            <v>2630.14</v>
          </cell>
          <cell r="AA103">
            <v>3177.81</v>
          </cell>
          <cell r="AB103">
            <v>4416.2119999999995</v>
          </cell>
          <cell r="AC103">
            <v>12681.317000000001</v>
          </cell>
          <cell r="AD103">
            <v>2281.0450000000005</v>
          </cell>
          <cell r="AE103">
            <v>2358.3685</v>
          </cell>
          <cell r="AF103">
            <v>2587.4230000000002</v>
          </cell>
          <cell r="AG103">
            <v>2433.7223999999997</v>
          </cell>
          <cell r="AH103">
            <v>9730.5589</v>
          </cell>
          <cell r="AI103">
            <v>15322.224999999999</v>
          </cell>
          <cell r="AJ103">
            <v>15322.224999999999</v>
          </cell>
          <cell r="AK103">
            <v>16962.41</v>
          </cell>
          <cell r="AL103">
            <v>19041.399999999994</v>
          </cell>
          <cell r="AM103">
            <v>19846.45</v>
          </cell>
          <cell r="AN103">
            <v>20509.55</v>
          </cell>
          <cell r="AO103">
            <v>24335.724999999999</v>
          </cell>
          <cell r="AP103">
            <v>24530.799999999999</v>
          </cell>
          <cell r="AQ103">
            <v>24028.000000000004</v>
          </cell>
          <cell r="AR103">
            <v>23714.925000000003</v>
          </cell>
        </row>
        <row r="106">
          <cell r="H106">
            <v>2.169</v>
          </cell>
          <cell r="I106">
            <v>2.34</v>
          </cell>
          <cell r="T106">
            <v>2.8304</v>
          </cell>
          <cell r="U106">
            <v>3.1008</v>
          </cell>
          <cell r="V106">
            <v>3.1322000000000001</v>
          </cell>
          <cell r="W106">
            <v>3.14</v>
          </cell>
          <cell r="X106">
            <v>3.0508500000000005</v>
          </cell>
          <cell r="Y106">
            <v>3.04</v>
          </cell>
          <cell r="Z106">
            <v>3.1070000000000002</v>
          </cell>
          <cell r="AA106">
            <v>3.1070000000000002</v>
          </cell>
          <cell r="AB106">
            <v>3.1120000000000001</v>
          </cell>
          <cell r="AC106">
            <v>3.0915000000000004</v>
          </cell>
          <cell r="AD106">
            <v>3.1448</v>
          </cell>
          <cell r="AE106">
            <v>3.0386000000000002</v>
          </cell>
          <cell r="AF106">
            <v>3.0350000000000001</v>
          </cell>
          <cell r="AG106">
            <v>3.2690000000000001</v>
          </cell>
          <cell r="AH106">
            <v>3.1218500000000002</v>
          </cell>
          <cell r="AI106">
            <v>2.9969999999999999</v>
          </cell>
          <cell r="AJ106">
            <v>2.9969999999999999</v>
          </cell>
          <cell r="AK106">
            <v>3.0825223325062039</v>
          </cell>
          <cell r="AL106">
            <v>3.2888914392059556</v>
          </cell>
          <cell r="AM106">
            <v>3.4413442928039699</v>
          </cell>
          <cell r="AN106">
            <v>3.5993746898263024</v>
          </cell>
          <cell r="AO106">
            <v>3.7648418114143918</v>
          </cell>
          <cell r="AP106">
            <v>0</v>
          </cell>
          <cell r="AQ106">
            <v>0</v>
          </cell>
          <cell r="AR106">
            <v>0</v>
          </cell>
        </row>
        <row r="107">
          <cell r="H107">
            <v>2.169</v>
          </cell>
          <cell r="I107">
            <v>2.34</v>
          </cell>
          <cell r="T107">
            <v>2.8304</v>
          </cell>
          <cell r="U107">
            <v>3.1008</v>
          </cell>
          <cell r="V107">
            <v>3.1322000000000001</v>
          </cell>
          <cell r="W107">
            <v>3.14</v>
          </cell>
          <cell r="X107">
            <v>3.0508500000000005</v>
          </cell>
          <cell r="Y107">
            <v>3.2749999999999999</v>
          </cell>
          <cell r="Z107">
            <v>3.3</v>
          </cell>
          <cell r="AA107">
            <v>3.3250000000000002</v>
          </cell>
          <cell r="AB107">
            <v>3.367</v>
          </cell>
          <cell r="AC107">
            <v>3.0915000000000004</v>
          </cell>
          <cell r="AD107">
            <v>3.2749999999999999</v>
          </cell>
          <cell r="AE107">
            <v>3.3</v>
          </cell>
          <cell r="AF107">
            <v>3.3250000000000002</v>
          </cell>
          <cell r="AG107">
            <v>3.367</v>
          </cell>
          <cell r="AH107">
            <v>3.1218500000000002</v>
          </cell>
          <cell r="AI107">
            <v>3.7309999999999999</v>
          </cell>
          <cell r="AJ107">
            <v>3.7309999999999999</v>
          </cell>
          <cell r="AK107">
            <v>4.109</v>
          </cell>
          <cell r="AL107">
            <v>4.4239999999999995</v>
          </cell>
          <cell r="AM107">
            <v>4.5819999999999999</v>
          </cell>
          <cell r="AN107">
            <v>4.6980000000000004</v>
          </cell>
          <cell r="AO107">
            <v>4.7510000000000003</v>
          </cell>
          <cell r="AP107">
            <v>4.7679999999999998</v>
          </cell>
          <cell r="AQ107">
            <v>4.7200000000000006</v>
          </cell>
          <cell r="AR107">
            <v>4.6630000000000003</v>
          </cell>
        </row>
        <row r="108">
          <cell r="H108">
            <v>13.34</v>
          </cell>
          <cell r="I108">
            <v>13.25</v>
          </cell>
          <cell r="T108">
            <v>17.72</v>
          </cell>
          <cell r="U108">
            <v>15.663</v>
          </cell>
          <cell r="V108">
            <v>16.27</v>
          </cell>
          <cell r="W108">
            <v>15.733176405427859</v>
          </cell>
          <cell r="X108">
            <v>16.308610946691381</v>
          </cell>
          <cell r="Y108">
            <v>11.7</v>
          </cell>
          <cell r="Z108">
            <v>12</v>
          </cell>
          <cell r="AA108">
            <v>12.7</v>
          </cell>
          <cell r="AB108">
            <v>15.5</v>
          </cell>
          <cell r="AC108">
            <v>12.975</v>
          </cell>
          <cell r="AD108">
            <v>11.34</v>
          </cell>
          <cell r="AE108">
            <v>11.095000000000001</v>
          </cell>
          <cell r="AF108">
            <v>10.77</v>
          </cell>
          <cell r="AG108">
            <v>9.1</v>
          </cell>
          <cell r="AH108">
            <v>10.57625</v>
          </cell>
          <cell r="AI108">
            <v>9.01</v>
          </cell>
          <cell r="AJ108">
            <v>9.01</v>
          </cell>
          <cell r="AK108">
            <v>10.211333333333332</v>
          </cell>
          <cell r="AL108">
            <v>11.08</v>
          </cell>
          <cell r="AM108">
            <v>11.19</v>
          </cell>
          <cell r="AN108">
            <v>11.3</v>
          </cell>
          <cell r="AO108">
            <v>11.41</v>
          </cell>
          <cell r="AP108">
            <v>0</v>
          </cell>
          <cell r="AQ108">
            <v>0</v>
          </cell>
          <cell r="AR108">
            <v>0</v>
          </cell>
        </row>
        <row r="109">
          <cell r="H109">
            <v>16.82</v>
          </cell>
          <cell r="I109">
            <v>15.68</v>
          </cell>
          <cell r="T109">
            <v>17.72</v>
          </cell>
          <cell r="U109">
            <v>15.66</v>
          </cell>
          <cell r="V109">
            <v>16.27</v>
          </cell>
          <cell r="W109">
            <v>15.78</v>
          </cell>
          <cell r="X109">
            <v>16.357499999999998</v>
          </cell>
          <cell r="Y109">
            <v>12.122962173681408</v>
          </cell>
          <cell r="Z109">
            <v>12.157698454981356</v>
          </cell>
          <cell r="AA109">
            <v>12.956632924880129</v>
          </cell>
          <cell r="AB109">
            <v>13.460309003729355</v>
          </cell>
          <cell r="AC109">
            <v>12.674400639318064</v>
          </cell>
          <cell r="AD109">
            <v>11.34</v>
          </cell>
          <cell r="AE109">
            <v>11.095000000000001</v>
          </cell>
          <cell r="AF109">
            <v>10.505492823243866</v>
          </cell>
          <cell r="AG109">
            <v>10.948970075644652</v>
          </cell>
          <cell r="AH109">
            <v>10.972365724722131</v>
          </cell>
          <cell r="AI109">
            <v>9.9125154433087861</v>
          </cell>
          <cell r="AJ109">
            <v>9.9125154433087861</v>
          </cell>
          <cell r="AK109">
            <v>11.23418416908329</v>
          </cell>
          <cell r="AL109">
            <v>12.060227122692355</v>
          </cell>
          <cell r="AM109">
            <v>12.060227122692355</v>
          </cell>
          <cell r="AN109">
            <v>12.060227122692355</v>
          </cell>
          <cell r="AO109">
            <v>12.060227122692355</v>
          </cell>
          <cell r="AP109">
            <v>0</v>
          </cell>
          <cell r="AQ109">
            <v>0</v>
          </cell>
          <cell r="AR109">
            <v>0</v>
          </cell>
        </row>
        <row r="110">
          <cell r="H110">
            <v>13.34</v>
          </cell>
          <cell r="I110">
            <v>13.25</v>
          </cell>
          <cell r="T110">
            <v>17.72</v>
          </cell>
          <cell r="U110">
            <v>15.66</v>
          </cell>
          <cell r="V110">
            <v>16.27</v>
          </cell>
          <cell r="W110">
            <v>15.78</v>
          </cell>
          <cell r="X110">
            <v>16.357499999999998</v>
          </cell>
          <cell r="Y110">
            <v>11.7</v>
          </cell>
          <cell r="Z110">
            <v>12</v>
          </cell>
          <cell r="AA110">
            <v>12.7</v>
          </cell>
          <cell r="AB110">
            <v>15.5</v>
          </cell>
          <cell r="AC110">
            <v>12.975</v>
          </cell>
          <cell r="AD110">
            <v>11.34</v>
          </cell>
          <cell r="AE110">
            <v>11.095000000000001</v>
          </cell>
          <cell r="AF110">
            <v>10.77</v>
          </cell>
          <cell r="AG110">
            <v>9.1</v>
          </cell>
          <cell r="AH110">
            <v>10.57625</v>
          </cell>
          <cell r="AI110">
            <v>15</v>
          </cell>
          <cell r="AJ110">
            <v>15</v>
          </cell>
          <cell r="AK110">
            <v>15</v>
          </cell>
          <cell r="AL110">
            <v>15</v>
          </cell>
          <cell r="AM110">
            <v>15</v>
          </cell>
          <cell r="AN110">
            <v>15</v>
          </cell>
          <cell r="AO110">
            <v>15</v>
          </cell>
          <cell r="AP110">
            <v>15</v>
          </cell>
          <cell r="AQ110">
            <v>15</v>
          </cell>
          <cell r="AR110">
            <v>15</v>
          </cell>
        </row>
        <row r="115">
          <cell r="X115">
            <v>-931.11746874999994</v>
          </cell>
          <cell r="AC115">
            <v>-1142.2662499999999</v>
          </cell>
          <cell r="AH115">
            <v>-1136.6923012815625</v>
          </cell>
          <cell r="AI115">
            <v>-1850.7424999999998</v>
          </cell>
          <cell r="AJ115">
            <v>-1850.7424999999998</v>
          </cell>
          <cell r="AK115">
            <v>-2140.9699233333331</v>
          </cell>
          <cell r="AL115">
            <v>-1037.7238000000002</v>
          </cell>
          <cell r="AM115">
            <v>-64.407550000000299</v>
          </cell>
          <cell r="AN115">
            <v>235.25</v>
          </cell>
          <cell r="AO115">
            <v>61.324999999999818</v>
          </cell>
          <cell r="AP115">
            <v>3786</v>
          </cell>
          <cell r="AQ115">
            <v>4483</v>
          </cell>
          <cell r="AR115">
            <v>4670</v>
          </cell>
        </row>
        <row r="117">
          <cell r="X117">
            <v>0</v>
          </cell>
          <cell r="AC117">
            <v>0</v>
          </cell>
          <cell r="AH117">
            <v>0</v>
          </cell>
          <cell r="AI117">
            <v>263.09199999999998</v>
          </cell>
          <cell r="AJ117">
            <v>263.09199999999998</v>
          </cell>
          <cell r="AK117">
            <v>383.89507666666663</v>
          </cell>
          <cell r="AL117">
            <v>1156.6411999999998</v>
          </cell>
          <cell r="AM117">
            <v>1662.3304499999997</v>
          </cell>
          <cell r="AN117">
            <v>2062.25</v>
          </cell>
          <cell r="AO117">
            <v>2082.3249999999998</v>
          </cell>
          <cell r="AP117">
            <v>6336</v>
          </cell>
          <cell r="AQ117">
            <v>7325</v>
          </cell>
          <cell r="AR117">
            <v>7676</v>
          </cell>
        </row>
        <row r="118">
          <cell r="X118">
            <v>-898.24</v>
          </cell>
          <cell r="AC118">
            <v>-876</v>
          </cell>
          <cell r="AH118">
            <v>-876</v>
          </cell>
          <cell r="AI118">
            <v>-1617</v>
          </cell>
          <cell r="AJ118">
            <v>-1617</v>
          </cell>
          <cell r="AK118">
            <v>-1875</v>
          </cell>
          <cell r="AL118">
            <v>-1508</v>
          </cell>
          <cell r="AM118">
            <v>-864</v>
          </cell>
          <cell r="AN118">
            <v>-815</v>
          </cell>
          <cell r="AO118">
            <v>-967</v>
          </cell>
          <cell r="AP118">
            <v>-765</v>
          </cell>
          <cell r="AQ118">
            <v>-419</v>
          </cell>
          <cell r="AR118">
            <v>-345</v>
          </cell>
        </row>
        <row r="120">
          <cell r="X120">
            <v>0</v>
          </cell>
          <cell r="AC120">
            <v>-183</v>
          </cell>
          <cell r="AH120">
            <v>-183</v>
          </cell>
          <cell r="AI120">
            <v>-377</v>
          </cell>
          <cell r="AJ120">
            <v>-377</v>
          </cell>
          <cell r="AK120">
            <v>-469</v>
          </cell>
          <cell r="AL120">
            <v>-443</v>
          </cell>
          <cell r="AM120">
            <v>-370</v>
          </cell>
          <cell r="AN120">
            <v>-400</v>
          </cell>
          <cell r="AO120">
            <v>-459</v>
          </cell>
          <cell r="AP120">
            <v>-489</v>
          </cell>
          <cell r="AQ120">
            <v>-574</v>
          </cell>
          <cell r="AR120">
            <v>-607</v>
          </cell>
        </row>
        <row r="121">
          <cell r="X121">
            <v>0</v>
          </cell>
          <cell r="AC121">
            <v>1</v>
          </cell>
          <cell r="AH121">
            <v>1</v>
          </cell>
          <cell r="AI121">
            <v>11</v>
          </cell>
          <cell r="AJ121">
            <v>11</v>
          </cell>
          <cell r="AK121">
            <v>19</v>
          </cell>
          <cell r="AL121">
            <v>31</v>
          </cell>
          <cell r="AM121">
            <v>52</v>
          </cell>
          <cell r="AN121">
            <v>70</v>
          </cell>
          <cell r="AO121">
            <v>91</v>
          </cell>
          <cell r="AP121">
            <v>97</v>
          </cell>
          <cell r="AQ121">
            <v>112</v>
          </cell>
          <cell r="AR121">
            <v>117</v>
          </cell>
        </row>
        <row r="122">
          <cell r="X122">
            <v>0</v>
          </cell>
          <cell r="AC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</row>
        <row r="123">
          <cell r="X123">
            <v>0</v>
          </cell>
          <cell r="AC123">
            <v>-184</v>
          </cell>
          <cell r="AH123">
            <v>-184</v>
          </cell>
          <cell r="AI123">
            <v>-388</v>
          </cell>
          <cell r="AJ123">
            <v>-388</v>
          </cell>
          <cell r="AK123">
            <v>-488</v>
          </cell>
          <cell r="AL123">
            <v>-474</v>
          </cell>
          <cell r="AM123">
            <v>-422</v>
          </cell>
          <cell r="AN123">
            <v>-470</v>
          </cell>
          <cell r="AO123">
            <v>-550</v>
          </cell>
          <cell r="AP123">
            <v>-586</v>
          </cell>
          <cell r="AQ123">
            <v>-686</v>
          </cell>
          <cell r="AR123">
            <v>-724</v>
          </cell>
        </row>
        <row r="124">
          <cell r="X124">
            <v>-32.877468749999991</v>
          </cell>
          <cell r="AC124">
            <v>-83.266249999999999</v>
          </cell>
          <cell r="AH124">
            <v>-77.692301281562507</v>
          </cell>
          <cell r="AI124">
            <v>-119.83449999999999</v>
          </cell>
          <cell r="AJ124">
            <v>-119.83449999999999</v>
          </cell>
          <cell r="AK124">
            <v>-180.86500000000001</v>
          </cell>
          <cell r="AL124">
            <v>-211.36500000000001</v>
          </cell>
          <cell r="AM124">
            <v>-198.738</v>
          </cell>
          <cell r="AN124">
            <v>-229</v>
          </cell>
          <cell r="AO124">
            <v>-175</v>
          </cell>
          <cell r="AP124">
            <v>-135</v>
          </cell>
          <cell r="AQ124">
            <v>-97</v>
          </cell>
          <cell r="AR124">
            <v>-58</v>
          </cell>
        </row>
        <row r="125">
          <cell r="X125">
            <v>0</v>
          </cell>
          <cell r="AC125">
            <v>0</v>
          </cell>
          <cell r="AH125">
            <v>0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</row>
        <row r="126">
          <cell r="T126">
            <v>-2.0044062500000002</v>
          </cell>
          <cell r="U126">
            <v>-6.2318812499999998</v>
          </cell>
          <cell r="V126">
            <v>-10.191234374999999</v>
          </cell>
          <cell r="W126">
            <v>-14.449946874999998</v>
          </cell>
          <cell r="X126">
            <v>-32.877468749999991</v>
          </cell>
          <cell r="Y126">
            <v>-16.527734375000001</v>
          </cell>
          <cell r="Z126">
            <v>-19.386953125000002</v>
          </cell>
          <cell r="AA126">
            <v>-22.246171875000002</v>
          </cell>
          <cell r="AB126">
            <v>-25.105390624999998</v>
          </cell>
          <cell r="AC126">
            <v>-83.266249999999999</v>
          </cell>
          <cell r="AD126">
            <v>-15.2808182625</v>
          </cell>
          <cell r="AE126">
            <v>-18.325545519062498</v>
          </cell>
          <cell r="AF126">
            <v>-20.711953125000001</v>
          </cell>
          <cell r="AG126">
            <v>-23.373984375000003</v>
          </cell>
          <cell r="AH126">
            <v>-77.692301281562507</v>
          </cell>
          <cell r="AI126">
            <v>-119.83449999999999</v>
          </cell>
          <cell r="AJ126">
            <v>-119.83449999999999</v>
          </cell>
          <cell r="AK126">
            <v>-180.86500000000001</v>
          </cell>
          <cell r="AL126">
            <v>-211.36500000000001</v>
          </cell>
          <cell r="AM126">
            <v>-198.738</v>
          </cell>
          <cell r="AN126">
            <v>-229</v>
          </cell>
          <cell r="AO126">
            <v>-175</v>
          </cell>
          <cell r="AP126">
            <v>-135</v>
          </cell>
          <cell r="AQ126">
            <v>-97</v>
          </cell>
          <cell r="AR126">
            <v>-58</v>
          </cell>
        </row>
        <row r="127">
          <cell r="X127">
            <v>0</v>
          </cell>
          <cell r="AC127">
            <v>0</v>
          </cell>
          <cell r="AH127">
            <v>0</v>
          </cell>
          <cell r="AI127">
            <v>0</v>
          </cell>
          <cell r="AJ127">
            <v>0</v>
          </cell>
          <cell r="AK127">
            <v>0</v>
          </cell>
          <cell r="AL127">
            <v>-32</v>
          </cell>
          <cell r="AM127">
            <v>-294</v>
          </cell>
          <cell r="AN127">
            <v>-383</v>
          </cell>
          <cell r="AO127">
            <v>-420</v>
          </cell>
          <cell r="AP127">
            <v>-1161</v>
          </cell>
          <cell r="AQ127">
            <v>-1752</v>
          </cell>
          <cell r="AR127">
            <v>-1996</v>
          </cell>
        </row>
        <row r="128">
          <cell r="X128">
            <v>0</v>
          </cell>
          <cell r="AC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</row>
        <row r="129">
          <cell r="X129">
            <v>0</v>
          </cell>
          <cell r="AC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-32</v>
          </cell>
          <cell r="AM129">
            <v>-294</v>
          </cell>
          <cell r="AN129">
            <v>-383</v>
          </cell>
          <cell r="AO129">
            <v>-420</v>
          </cell>
          <cell r="AP129">
            <v>-1161</v>
          </cell>
          <cell r="AQ129">
            <v>-1752</v>
          </cell>
          <cell r="AR129">
            <v>-1996</v>
          </cell>
        </row>
        <row r="131">
          <cell r="X131">
            <v>1183</v>
          </cell>
          <cell r="AC131">
            <v>1700</v>
          </cell>
          <cell r="AH131">
            <v>1700</v>
          </cell>
          <cell r="AI131">
            <v>1501</v>
          </cell>
          <cell r="AJ131">
            <v>1501</v>
          </cell>
          <cell r="AK131">
            <v>1500</v>
          </cell>
          <cell r="AL131">
            <v>705</v>
          </cell>
          <cell r="AM131">
            <v>80</v>
          </cell>
          <cell r="AN131">
            <v>-509</v>
          </cell>
          <cell r="AO131">
            <v>-241</v>
          </cell>
          <cell r="AP131">
            <v>-420</v>
          </cell>
          <cell r="AQ131">
            <v>-826</v>
          </cell>
          <cell r="AR131">
            <v>-826</v>
          </cell>
        </row>
        <row r="133">
          <cell r="X133">
            <v>350</v>
          </cell>
          <cell r="AC133">
            <v>1069</v>
          </cell>
          <cell r="AH133">
            <v>1069</v>
          </cell>
          <cell r="AI133">
            <v>500</v>
          </cell>
          <cell r="AJ133">
            <v>500</v>
          </cell>
          <cell r="AK133">
            <v>500</v>
          </cell>
          <cell r="AL133">
            <v>705</v>
          </cell>
          <cell r="AM133">
            <v>494</v>
          </cell>
          <cell r="AN133">
            <v>224</v>
          </cell>
          <cell r="AO133">
            <v>584</v>
          </cell>
          <cell r="AP133">
            <v>404</v>
          </cell>
          <cell r="AQ133">
            <v>0</v>
          </cell>
          <cell r="AR133">
            <v>0</v>
          </cell>
        </row>
        <row r="134">
          <cell r="X134">
            <v>0</v>
          </cell>
          <cell r="AC134">
            <v>0</v>
          </cell>
          <cell r="AH134">
            <v>0</v>
          </cell>
          <cell r="AI134">
            <v>0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0</v>
          </cell>
          <cell r="AR134">
            <v>0</v>
          </cell>
        </row>
        <row r="135">
          <cell r="X135">
            <v>350</v>
          </cell>
          <cell r="AC135">
            <v>1069</v>
          </cell>
          <cell r="AH135">
            <v>1069</v>
          </cell>
          <cell r="AI135">
            <v>500</v>
          </cell>
          <cell r="AJ135">
            <v>500</v>
          </cell>
          <cell r="AK135">
            <v>500</v>
          </cell>
          <cell r="AL135">
            <v>705</v>
          </cell>
          <cell r="AM135">
            <v>494</v>
          </cell>
          <cell r="AN135">
            <v>224</v>
          </cell>
          <cell r="AO135">
            <v>584</v>
          </cell>
          <cell r="AP135">
            <v>404</v>
          </cell>
          <cell r="AQ135">
            <v>0</v>
          </cell>
          <cell r="AR135">
            <v>0</v>
          </cell>
        </row>
        <row r="136">
          <cell r="X136">
            <v>833</v>
          </cell>
          <cell r="AC136">
            <v>631</v>
          </cell>
          <cell r="AH136">
            <v>631</v>
          </cell>
          <cell r="AI136">
            <v>1001</v>
          </cell>
          <cell r="AJ136">
            <v>1001</v>
          </cell>
          <cell r="AK136">
            <v>1000</v>
          </cell>
          <cell r="AL136">
            <v>0</v>
          </cell>
          <cell r="AM136">
            <v>-414</v>
          </cell>
          <cell r="AN136">
            <v>-733</v>
          </cell>
          <cell r="AO136">
            <v>-825</v>
          </cell>
          <cell r="AP136">
            <v>-824</v>
          </cell>
          <cell r="AQ136">
            <v>-826</v>
          </cell>
          <cell r="AR136">
            <v>-826</v>
          </cell>
        </row>
        <row r="137">
          <cell r="X137">
            <v>833</v>
          </cell>
          <cell r="AC137">
            <v>631</v>
          </cell>
          <cell r="AH137">
            <v>631</v>
          </cell>
          <cell r="AI137">
            <v>1000</v>
          </cell>
          <cell r="AJ137">
            <v>1000</v>
          </cell>
          <cell r="AK137">
            <v>1158</v>
          </cell>
          <cell r="AL137">
            <v>158</v>
          </cell>
          <cell r="AM137">
            <v>241</v>
          </cell>
          <cell r="AN137">
            <v>24</v>
          </cell>
          <cell r="AO137">
            <v>0</v>
          </cell>
          <cell r="AP137">
            <v>0</v>
          </cell>
          <cell r="AQ137">
            <v>0</v>
          </cell>
          <cell r="AR137">
            <v>0</v>
          </cell>
        </row>
        <row r="138">
          <cell r="X138">
            <v>0</v>
          </cell>
          <cell r="AC138">
            <v>0</v>
          </cell>
          <cell r="AH138">
            <v>0</v>
          </cell>
          <cell r="AI138">
            <v>1</v>
          </cell>
          <cell r="AJ138">
            <v>1</v>
          </cell>
          <cell r="AK138">
            <v>-158</v>
          </cell>
          <cell r="AL138">
            <v>-158</v>
          </cell>
          <cell r="AM138">
            <v>-655</v>
          </cell>
          <cell r="AN138">
            <v>-757</v>
          </cell>
          <cell r="AO138">
            <v>-825</v>
          </cell>
          <cell r="AP138">
            <v>-824</v>
          </cell>
          <cell r="AQ138">
            <v>-826</v>
          </cell>
          <cell r="AR138">
            <v>-826</v>
          </cell>
        </row>
        <row r="140">
          <cell r="AC140">
            <v>0</v>
          </cell>
          <cell r="AH140">
            <v>0</v>
          </cell>
          <cell r="AI140">
            <v>0</v>
          </cell>
          <cell r="AJ140">
            <v>0</v>
          </cell>
          <cell r="AK140">
            <v>0</v>
          </cell>
          <cell r="AL140">
            <v>0</v>
          </cell>
          <cell r="AM140">
            <v>0</v>
          </cell>
          <cell r="AN140">
            <v>0</v>
          </cell>
          <cell r="AO140">
            <v>0</v>
          </cell>
          <cell r="AP140">
            <v>0</v>
          </cell>
          <cell r="AQ140">
            <v>0</v>
          </cell>
          <cell r="AR140">
            <v>0</v>
          </cell>
        </row>
        <row r="141">
          <cell r="X141">
            <v>0</v>
          </cell>
          <cell r="AC141">
            <v>0</v>
          </cell>
          <cell r="AH141">
            <v>0</v>
          </cell>
          <cell r="AI141">
            <v>0</v>
          </cell>
          <cell r="AJ141">
            <v>0</v>
          </cell>
          <cell r="AK141">
            <v>0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0</v>
          </cell>
          <cell r="AR141">
            <v>0</v>
          </cell>
        </row>
        <row r="142">
          <cell r="X142">
            <v>0</v>
          </cell>
        </row>
        <row r="143">
          <cell r="X143">
            <v>0</v>
          </cell>
        </row>
        <row r="144">
          <cell r="X144">
            <v>0</v>
          </cell>
        </row>
        <row r="145">
          <cell r="X145">
            <v>0</v>
          </cell>
        </row>
        <row r="146">
          <cell r="X146">
            <v>0</v>
          </cell>
        </row>
        <row r="147">
          <cell r="X147">
            <v>0</v>
          </cell>
        </row>
        <row r="149">
          <cell r="X149">
            <v>251.88253125000006</v>
          </cell>
          <cell r="AC149">
            <v>557.73374999999999</v>
          </cell>
          <cell r="AH149">
            <v>563.30769871843745</v>
          </cell>
          <cell r="AI149">
            <v>-349.74249999999984</v>
          </cell>
          <cell r="AJ149">
            <v>-349.74249999999984</v>
          </cell>
          <cell r="AK149">
            <v>-640.9699233333331</v>
          </cell>
          <cell r="AL149">
            <v>-332.72380000000021</v>
          </cell>
          <cell r="AM149">
            <v>15.592449999999701</v>
          </cell>
          <cell r="AN149">
            <v>-273.75</v>
          </cell>
          <cell r="AO149">
            <v>-179.67500000000018</v>
          </cell>
          <cell r="AP149">
            <v>3366</v>
          </cell>
          <cell r="AQ149">
            <v>3657</v>
          </cell>
          <cell r="AR149">
            <v>3844</v>
          </cell>
        </row>
        <row r="154">
          <cell r="X154">
            <v>-127.79543106421059</v>
          </cell>
          <cell r="AC154">
            <v>8.038333949307102</v>
          </cell>
          <cell r="AH154">
            <v>11.714942894181647</v>
          </cell>
          <cell r="AI154">
            <v>-698.69460867713474</v>
          </cell>
          <cell r="AJ154">
            <v>-698.69460867713474</v>
          </cell>
          <cell r="AK154">
            <v>-306.22560867713469</v>
          </cell>
          <cell r="AL154">
            <v>1941.5728913228654</v>
          </cell>
          <cell r="AM154">
            <v>2377.8493913228654</v>
          </cell>
          <cell r="AN154">
            <v>2247</v>
          </cell>
          <cell r="AO154">
            <v>2837</v>
          </cell>
          <cell r="AP154">
            <v>4099</v>
          </cell>
          <cell r="AQ154">
            <v>4284</v>
          </cell>
          <cell r="AR154">
            <v>4640</v>
          </cell>
        </row>
        <row r="156">
          <cell r="X156">
            <v>618.69712468473301</v>
          </cell>
          <cell r="AC156">
            <v>920</v>
          </cell>
          <cell r="AH156">
            <v>920</v>
          </cell>
          <cell r="AI156">
            <v>1098</v>
          </cell>
          <cell r="AJ156">
            <v>1098</v>
          </cell>
          <cell r="AK156">
            <v>1415</v>
          </cell>
          <cell r="AL156">
            <v>3107</v>
          </cell>
          <cell r="AM156">
            <v>3698</v>
          </cell>
          <cell r="AN156">
            <v>3939</v>
          </cell>
          <cell r="AO156">
            <v>4575</v>
          </cell>
          <cell r="AP156">
            <v>5914</v>
          </cell>
          <cell r="AQ156">
            <v>6307</v>
          </cell>
          <cell r="AR156">
            <v>6602</v>
          </cell>
        </row>
        <row r="157">
          <cell r="X157">
            <v>-521.69210603944339</v>
          </cell>
          <cell r="AC157">
            <v>-581</v>
          </cell>
          <cell r="AH157">
            <v>-581</v>
          </cell>
          <cell r="AI157">
            <v>-1381</v>
          </cell>
          <cell r="AJ157">
            <v>-1381</v>
          </cell>
          <cell r="AK157">
            <v>-1191</v>
          </cell>
          <cell r="AL157">
            <v>-428</v>
          </cell>
          <cell r="AM157">
            <v>-509</v>
          </cell>
          <cell r="AN157">
            <v>-771</v>
          </cell>
          <cell r="AO157">
            <v>-618</v>
          </cell>
          <cell r="AP157">
            <v>-265</v>
          </cell>
          <cell r="AQ157">
            <v>-179</v>
          </cell>
          <cell r="AR157">
            <v>-131</v>
          </cell>
        </row>
        <row r="159">
          <cell r="X159">
            <v>-207.43057073448938</v>
          </cell>
          <cell r="AC159">
            <v>-276</v>
          </cell>
          <cell r="AH159">
            <v>-276</v>
          </cell>
          <cell r="AI159">
            <v>-309</v>
          </cell>
          <cell r="AJ159">
            <v>-309</v>
          </cell>
          <cell r="AK159">
            <v>-346</v>
          </cell>
          <cell r="AL159">
            <v>-435</v>
          </cell>
          <cell r="AM159">
            <v>-498</v>
          </cell>
          <cell r="AN159">
            <v>-535</v>
          </cell>
          <cell r="AO159">
            <v>-610</v>
          </cell>
          <cell r="AP159">
            <v>-664</v>
          </cell>
          <cell r="AQ159">
            <v>-702</v>
          </cell>
          <cell r="AR159">
            <v>-732</v>
          </cell>
        </row>
        <row r="160">
          <cell r="X160">
            <v>9.4217836246406037</v>
          </cell>
          <cell r="AC160">
            <v>14</v>
          </cell>
          <cell r="AH160">
            <v>14</v>
          </cell>
          <cell r="AI160">
            <v>17</v>
          </cell>
          <cell r="AJ160">
            <v>17</v>
          </cell>
          <cell r="AK160">
            <v>22</v>
          </cell>
          <cell r="AL160">
            <v>47</v>
          </cell>
          <cell r="AM160">
            <v>66</v>
          </cell>
          <cell r="AN160">
            <v>60</v>
          </cell>
          <cell r="AO160">
            <v>69</v>
          </cell>
          <cell r="AP160">
            <v>89</v>
          </cell>
          <cell r="AQ160">
            <v>95</v>
          </cell>
          <cell r="AR160">
            <v>100</v>
          </cell>
        </row>
        <row r="162">
          <cell r="X162">
            <v>-216.85235435912998</v>
          </cell>
          <cell r="AC162">
            <v>-290</v>
          </cell>
          <cell r="AH162">
            <v>-290</v>
          </cell>
          <cell r="AI162">
            <v>-326</v>
          </cell>
          <cell r="AJ162">
            <v>-326</v>
          </cell>
          <cell r="AK162">
            <v>-368</v>
          </cell>
          <cell r="AL162">
            <v>-482</v>
          </cell>
          <cell r="AM162">
            <v>-564</v>
          </cell>
          <cell r="AN162">
            <v>-595</v>
          </cell>
          <cell r="AO162">
            <v>-679</v>
          </cell>
          <cell r="AP162">
            <v>-753</v>
          </cell>
          <cell r="AQ162">
            <v>-797</v>
          </cell>
          <cell r="AR162">
            <v>-832</v>
          </cell>
        </row>
        <row r="163">
          <cell r="X163">
            <v>-17.369878975010828</v>
          </cell>
          <cell r="AC163">
            <v>-54.961666050692898</v>
          </cell>
          <cell r="AH163">
            <v>-51.285057105818353</v>
          </cell>
          <cell r="AI163">
            <v>-106.69460867713471</v>
          </cell>
          <cell r="AJ163">
            <v>-106.69460867713471</v>
          </cell>
          <cell r="AK163">
            <v>-184.22560867713472</v>
          </cell>
          <cell r="AL163">
            <v>-215.4271086771347</v>
          </cell>
          <cell r="AM163">
            <v>-210.1506086771347</v>
          </cell>
          <cell r="AN163">
            <v>-252</v>
          </cell>
          <cell r="AO163">
            <v>-278</v>
          </cell>
          <cell r="AP163">
            <v>-284</v>
          </cell>
          <cell r="AQ163">
            <v>-243</v>
          </cell>
          <cell r="AR163">
            <v>-197</v>
          </cell>
        </row>
        <row r="164">
          <cell r="X164">
            <v>0</v>
          </cell>
          <cell r="AC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</row>
        <row r="165">
          <cell r="T165">
            <v>-1.0589712439238588</v>
          </cell>
          <cell r="U165">
            <v>-3.2924378674723611</v>
          </cell>
          <cell r="V165">
            <v>-5.3842498960544249</v>
          </cell>
          <cell r="W165">
            <v>-7.6342199675601821</v>
          </cell>
          <cell r="X165">
            <v>-17.369878975010828</v>
          </cell>
          <cell r="Y165">
            <v>-9.4176040126732232</v>
          </cell>
          <cell r="Z165">
            <v>-12.299479012673222</v>
          </cell>
          <cell r="AA165">
            <v>-15.181354012673223</v>
          </cell>
          <cell r="AB165">
            <v>-18.063229012673222</v>
          </cell>
          <cell r="AC165">
            <v>-54.961666050692898</v>
          </cell>
          <cell r="AD165">
            <v>-8.7071035945209694</v>
          </cell>
          <cell r="AE165">
            <v>-11.626100349767935</v>
          </cell>
          <cell r="AF165">
            <v>-14.134364080764726</v>
          </cell>
          <cell r="AG165">
            <v>-16.817489080764727</v>
          </cell>
          <cell r="AH165">
            <v>-51.285057105818353</v>
          </cell>
          <cell r="AI165">
            <v>-106.69460867713471</v>
          </cell>
          <cell r="AJ165">
            <v>-106.69460867713471</v>
          </cell>
          <cell r="AK165">
            <v>-184.22560867713472</v>
          </cell>
          <cell r="AL165">
            <v>-215.4271086771347</v>
          </cell>
          <cell r="AM165">
            <v>-210.1506086771347</v>
          </cell>
          <cell r="AN165">
            <v>-252</v>
          </cell>
          <cell r="AO165">
            <v>-278</v>
          </cell>
          <cell r="AP165">
            <v>-284</v>
          </cell>
          <cell r="AQ165">
            <v>-243</v>
          </cell>
          <cell r="AR165">
            <v>-197</v>
          </cell>
        </row>
        <row r="166">
          <cell r="X166">
            <v>0</v>
          </cell>
          <cell r="AC166">
            <v>0</v>
          </cell>
          <cell r="AH166">
            <v>0</v>
          </cell>
          <cell r="AI166">
            <v>0</v>
          </cell>
          <cell r="AJ166">
            <v>0</v>
          </cell>
          <cell r="AK166">
            <v>0</v>
          </cell>
          <cell r="AL166">
            <v>-87</v>
          </cell>
          <cell r="AM166">
            <v>-103</v>
          </cell>
          <cell r="AN166">
            <v>-134</v>
          </cell>
          <cell r="AO166">
            <v>-232</v>
          </cell>
          <cell r="AP166">
            <v>-602</v>
          </cell>
          <cell r="AQ166">
            <v>-899</v>
          </cell>
          <cell r="AR166">
            <v>-902</v>
          </cell>
        </row>
        <row r="167">
          <cell r="X167">
            <v>0</v>
          </cell>
          <cell r="AC167">
            <v>0</v>
          </cell>
          <cell r="AH167">
            <v>0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</row>
        <row r="168">
          <cell r="X168">
            <v>0</v>
          </cell>
          <cell r="AC168">
            <v>0</v>
          </cell>
          <cell r="AH168">
            <v>0</v>
          </cell>
          <cell r="AI168">
            <v>0</v>
          </cell>
          <cell r="AJ168">
            <v>0</v>
          </cell>
          <cell r="AK168">
            <v>0</v>
          </cell>
          <cell r="AL168">
            <v>-87</v>
          </cell>
          <cell r="AM168">
            <v>-103</v>
          </cell>
          <cell r="AN168">
            <v>-134</v>
          </cell>
          <cell r="AO168">
            <v>-232</v>
          </cell>
          <cell r="AP168">
            <v>-602</v>
          </cell>
          <cell r="AQ168">
            <v>-899</v>
          </cell>
          <cell r="AR168">
            <v>-902</v>
          </cell>
        </row>
        <row r="170">
          <cell r="X170">
            <v>764.42665975315003</v>
          </cell>
          <cell r="AC170">
            <v>846</v>
          </cell>
          <cell r="AH170">
            <v>846</v>
          </cell>
          <cell r="AI170">
            <v>2066</v>
          </cell>
          <cell r="AJ170">
            <v>2066</v>
          </cell>
          <cell r="AK170">
            <v>1780</v>
          </cell>
          <cell r="AL170">
            <v>13</v>
          </cell>
          <cell r="AM170">
            <v>0</v>
          </cell>
          <cell r="AN170">
            <v>324</v>
          </cell>
          <cell r="AO170">
            <v>80</v>
          </cell>
          <cell r="AP170">
            <v>-521</v>
          </cell>
          <cell r="AQ170">
            <v>-575</v>
          </cell>
          <cell r="AR170">
            <v>-761</v>
          </cell>
        </row>
        <row r="172">
          <cell r="X172">
            <v>324.33471422635148</v>
          </cell>
          <cell r="AC172">
            <v>210</v>
          </cell>
          <cell r="AH172">
            <v>210</v>
          </cell>
          <cell r="AI172">
            <v>720</v>
          </cell>
          <cell r="AJ172">
            <v>720</v>
          </cell>
          <cell r="AK172">
            <v>584</v>
          </cell>
          <cell r="AL172">
            <v>186</v>
          </cell>
          <cell r="AM172">
            <v>0</v>
          </cell>
          <cell r="AN172">
            <v>63</v>
          </cell>
          <cell r="AO172">
            <v>0</v>
          </cell>
          <cell r="AP172">
            <v>0</v>
          </cell>
          <cell r="AQ172">
            <v>0</v>
          </cell>
          <cell r="AR172">
            <v>0</v>
          </cell>
        </row>
        <row r="173">
          <cell r="X173">
            <v>0</v>
          </cell>
          <cell r="AC173">
            <v>0</v>
          </cell>
          <cell r="AH173">
            <v>0</v>
          </cell>
          <cell r="AI173">
            <v>0</v>
          </cell>
          <cell r="AJ173">
            <v>0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0</v>
          </cell>
          <cell r="AR173">
            <v>0</v>
          </cell>
        </row>
        <row r="174">
          <cell r="X174">
            <v>324.33471422635148</v>
          </cell>
          <cell r="AC174">
            <v>210</v>
          </cell>
          <cell r="AH174">
            <v>210</v>
          </cell>
          <cell r="AI174">
            <v>720</v>
          </cell>
          <cell r="AJ174">
            <v>720</v>
          </cell>
          <cell r="AK174">
            <v>584</v>
          </cell>
          <cell r="AL174">
            <v>186</v>
          </cell>
          <cell r="AM174">
            <v>0</v>
          </cell>
          <cell r="AN174">
            <v>63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</row>
        <row r="175">
          <cell r="X175">
            <v>440.0919455267985</v>
          </cell>
          <cell r="AC175">
            <v>636</v>
          </cell>
          <cell r="AH175">
            <v>636</v>
          </cell>
          <cell r="AI175">
            <v>1346</v>
          </cell>
          <cell r="AJ175">
            <v>1346</v>
          </cell>
          <cell r="AK175">
            <v>1196</v>
          </cell>
          <cell r="AL175">
            <v>-173</v>
          </cell>
          <cell r="AM175">
            <v>0</v>
          </cell>
          <cell r="AN175">
            <v>261</v>
          </cell>
          <cell r="AO175">
            <v>80</v>
          </cell>
          <cell r="AP175">
            <v>-521</v>
          </cell>
          <cell r="AQ175">
            <v>-575</v>
          </cell>
          <cell r="AR175">
            <v>-761</v>
          </cell>
        </row>
        <row r="176">
          <cell r="X176">
            <v>488.49810000000002</v>
          </cell>
          <cell r="AC176">
            <v>636</v>
          </cell>
          <cell r="AH176">
            <v>636</v>
          </cell>
          <cell r="AI176">
            <v>1365</v>
          </cell>
          <cell r="AJ176">
            <v>1365</v>
          </cell>
          <cell r="AK176">
            <v>1216</v>
          </cell>
          <cell r="AL176">
            <v>206</v>
          </cell>
          <cell r="AM176">
            <v>439</v>
          </cell>
          <cell r="AN176">
            <v>748</v>
          </cell>
          <cell r="AO176">
            <v>584</v>
          </cell>
          <cell r="AP176">
            <v>184</v>
          </cell>
          <cell r="AQ176">
            <v>130</v>
          </cell>
          <cell r="AR176">
            <v>0</v>
          </cell>
        </row>
        <row r="177">
          <cell r="X177">
            <v>-48.406154473201546</v>
          </cell>
          <cell r="AC177">
            <v>0</v>
          </cell>
          <cell r="AH177">
            <v>0</v>
          </cell>
          <cell r="AI177">
            <v>-19</v>
          </cell>
          <cell r="AJ177">
            <v>-19</v>
          </cell>
          <cell r="AK177">
            <v>-20</v>
          </cell>
          <cell r="AL177">
            <v>-379</v>
          </cell>
          <cell r="AM177">
            <v>-439</v>
          </cell>
          <cell r="AN177">
            <v>-487</v>
          </cell>
          <cell r="AO177">
            <v>-504</v>
          </cell>
          <cell r="AP177">
            <v>-705</v>
          </cell>
          <cell r="AQ177">
            <v>-705</v>
          </cell>
          <cell r="AR177">
            <v>-761</v>
          </cell>
        </row>
        <row r="188">
          <cell r="X188">
            <v>636.63122868893947</v>
          </cell>
          <cell r="AC188">
            <v>854.03833394930712</v>
          </cell>
          <cell r="AH188">
            <v>857.7149428941816</v>
          </cell>
          <cell r="AI188">
            <v>1367.3053913228653</v>
          </cell>
          <cell r="AJ188">
            <v>1367.3053913228653</v>
          </cell>
          <cell r="AK188">
            <v>1473.7743913228653</v>
          </cell>
          <cell r="AL188">
            <v>1954.5728913228654</v>
          </cell>
          <cell r="AM188">
            <v>2377.8493913228654</v>
          </cell>
          <cell r="AN188">
            <v>2571</v>
          </cell>
          <cell r="AO188">
            <v>2917</v>
          </cell>
          <cell r="AP188">
            <v>3578</v>
          </cell>
          <cell r="AQ188">
            <v>3709</v>
          </cell>
          <cell r="AR188">
            <v>3879</v>
          </cell>
        </row>
        <row r="191">
          <cell r="Y191">
            <v>34.75</v>
          </cell>
          <cell r="Z191">
            <v>72.650000000000006</v>
          </cell>
          <cell r="AA191">
            <v>97.92</v>
          </cell>
          <cell r="AB191">
            <v>110.66</v>
          </cell>
          <cell r="AC191">
            <v>315.98</v>
          </cell>
          <cell r="AD191">
            <v>34.75</v>
          </cell>
          <cell r="AE191">
            <v>72.650000000000006</v>
          </cell>
          <cell r="AF191">
            <v>97.92</v>
          </cell>
          <cell r="AG191">
            <v>110.66</v>
          </cell>
          <cell r="AH191">
            <v>315.98</v>
          </cell>
        </row>
        <row r="196">
          <cell r="AC196">
            <v>12912</v>
          </cell>
          <cell r="AH196">
            <v>12912</v>
          </cell>
          <cell r="AI196">
            <v>13372</v>
          </cell>
          <cell r="AJ196">
            <v>13372</v>
          </cell>
          <cell r="AK196">
            <v>14627</v>
          </cell>
          <cell r="AL196">
            <v>17638</v>
          </cell>
          <cell r="AM196">
            <v>21248</v>
          </cell>
          <cell r="AN196">
            <v>24672</v>
          </cell>
          <cell r="AO196">
            <v>27126</v>
          </cell>
          <cell r="AP196">
            <v>28250</v>
          </cell>
          <cell r="AQ196">
            <v>29370</v>
          </cell>
          <cell r="AR196">
            <v>30148</v>
          </cell>
        </row>
        <row r="198">
          <cell r="AC198">
            <v>19036</v>
          </cell>
          <cell r="AH198">
            <v>19036</v>
          </cell>
          <cell r="AI198">
            <v>20452</v>
          </cell>
          <cell r="AJ198">
            <v>20452</v>
          </cell>
          <cell r="AK198">
            <v>22476</v>
          </cell>
          <cell r="AL198">
            <v>25370</v>
          </cell>
          <cell r="AM198">
            <v>28414</v>
          </cell>
          <cell r="AN198">
            <v>31628</v>
          </cell>
          <cell r="AO198">
            <v>34336</v>
          </cell>
          <cell r="AP198">
            <v>35959</v>
          </cell>
          <cell r="AQ198">
            <v>37622</v>
          </cell>
          <cell r="AR198">
            <v>38543</v>
          </cell>
        </row>
        <row r="199">
          <cell r="AC199">
            <v>-3546</v>
          </cell>
          <cell r="AH199">
            <v>-3546</v>
          </cell>
          <cell r="AI199">
            <v>-3906</v>
          </cell>
          <cell r="AJ199">
            <v>-3906</v>
          </cell>
          <cell r="AK199">
            <v>-4178</v>
          </cell>
          <cell r="AL199">
            <v>-3643</v>
          </cell>
          <cell r="AM199">
            <v>-2767</v>
          </cell>
          <cell r="AN199">
            <v>-2461</v>
          </cell>
          <cell r="AO199">
            <v>-2643</v>
          </cell>
          <cell r="AP199">
            <v>-2339</v>
          </cell>
          <cell r="AQ199">
            <v>-2233</v>
          </cell>
          <cell r="AR199">
            <v>-2160</v>
          </cell>
        </row>
        <row r="200">
          <cell r="AC200">
            <v>-516</v>
          </cell>
          <cell r="AH200">
            <v>-516</v>
          </cell>
          <cell r="AI200">
            <v>-468</v>
          </cell>
          <cell r="AJ200">
            <v>-468</v>
          </cell>
          <cell r="AK200">
            <v>-524</v>
          </cell>
          <cell r="AL200">
            <v>-384</v>
          </cell>
          <cell r="AM200">
            <v>-163</v>
          </cell>
          <cell r="AN200">
            <v>-109</v>
          </cell>
          <cell r="AO200">
            <v>-104</v>
          </cell>
          <cell r="AP200">
            <v>-116</v>
          </cell>
          <cell r="AQ200">
            <v>-131</v>
          </cell>
          <cell r="AR200">
            <v>-129</v>
          </cell>
        </row>
        <row r="201">
          <cell r="AC201">
            <v>-717</v>
          </cell>
          <cell r="AH201">
            <v>-717</v>
          </cell>
          <cell r="AI201">
            <v>-1085</v>
          </cell>
          <cell r="AJ201">
            <v>-1085</v>
          </cell>
          <cell r="AK201">
            <v>-1307</v>
          </cell>
          <cell r="AL201">
            <v>-1697</v>
          </cell>
          <cell r="AM201">
            <v>-1926</v>
          </cell>
          <cell r="AN201">
            <v>-1986</v>
          </cell>
          <cell r="AO201">
            <v>-2012</v>
          </cell>
          <cell r="AP201">
            <v>-2016</v>
          </cell>
          <cell r="AQ201">
            <v>-1953</v>
          </cell>
          <cell r="AR201">
            <v>-1873</v>
          </cell>
        </row>
        <row r="202">
          <cell r="AC202">
            <v>-1049</v>
          </cell>
          <cell r="AH202">
            <v>-1049</v>
          </cell>
          <cell r="AI202">
            <v>-1287</v>
          </cell>
          <cell r="AJ202">
            <v>-1287</v>
          </cell>
          <cell r="AK202">
            <v>-1456</v>
          </cell>
          <cell r="AL202">
            <v>-1573</v>
          </cell>
          <cell r="AM202">
            <v>-1604</v>
          </cell>
          <cell r="AN202">
            <v>-1709</v>
          </cell>
          <cell r="AO202">
            <v>-1830</v>
          </cell>
          <cell r="AP202">
            <v>-1925</v>
          </cell>
          <cell r="AQ202">
            <v>-2075</v>
          </cell>
          <cell r="AR202">
            <v>-2171</v>
          </cell>
        </row>
        <row r="203">
          <cell r="AC203">
            <v>290</v>
          </cell>
          <cell r="AH203">
            <v>290</v>
          </cell>
          <cell r="AI203">
            <v>311</v>
          </cell>
          <cell r="AJ203">
            <v>311</v>
          </cell>
          <cell r="AK203">
            <v>342</v>
          </cell>
          <cell r="AL203">
            <v>386</v>
          </cell>
          <cell r="AM203">
            <v>433</v>
          </cell>
          <cell r="AN203">
            <v>482</v>
          </cell>
          <cell r="AO203">
            <v>523</v>
          </cell>
          <cell r="AP203">
            <v>548</v>
          </cell>
          <cell r="AQ203">
            <v>573</v>
          </cell>
          <cell r="AR203">
            <v>587</v>
          </cell>
        </row>
        <row r="204">
          <cell r="AC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</row>
        <row r="205">
          <cell r="AC205">
            <v>-1339</v>
          </cell>
          <cell r="AH205">
            <v>-1339</v>
          </cell>
          <cell r="AI205">
            <v>-1598</v>
          </cell>
          <cell r="AJ205">
            <v>-1598</v>
          </cell>
          <cell r="AK205">
            <v>-1798</v>
          </cell>
          <cell r="AL205">
            <v>-1959</v>
          </cell>
          <cell r="AM205">
            <v>-2037</v>
          </cell>
          <cell r="AN205">
            <v>-2191</v>
          </cell>
          <cell r="AO205">
            <v>-2353</v>
          </cell>
          <cell r="AP205">
            <v>-2473</v>
          </cell>
          <cell r="AQ205">
            <v>-2648</v>
          </cell>
          <cell r="AR205">
            <v>-2758</v>
          </cell>
        </row>
        <row r="206">
          <cell r="AC206">
            <v>-296</v>
          </cell>
          <cell r="AH206">
            <v>-296</v>
          </cell>
          <cell r="AI206">
            <v>-334</v>
          </cell>
          <cell r="AJ206">
            <v>-334</v>
          </cell>
          <cell r="AK206">
            <v>-384</v>
          </cell>
          <cell r="AL206">
            <v>-403</v>
          </cell>
          <cell r="AM206">
            <v>-412</v>
          </cell>
          <cell r="AN206">
            <v>-308</v>
          </cell>
          <cell r="AO206">
            <v>-201</v>
          </cell>
          <cell r="AP206">
            <v>-152</v>
          </cell>
          <cell r="AQ206">
            <v>-108</v>
          </cell>
          <cell r="AR206">
            <v>-66</v>
          </cell>
        </row>
        <row r="207">
          <cell r="AC207">
            <v>0</v>
          </cell>
          <cell r="AH207">
            <v>0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</row>
        <row r="208">
          <cell r="AC208">
            <v>-296</v>
          </cell>
          <cell r="AH208">
            <v>-296</v>
          </cell>
          <cell r="AI208">
            <v>-334</v>
          </cell>
          <cell r="AJ208">
            <v>-334</v>
          </cell>
          <cell r="AK208">
            <v>-384</v>
          </cell>
          <cell r="AL208">
            <v>-403</v>
          </cell>
          <cell r="AM208">
            <v>-412</v>
          </cell>
          <cell r="AN208">
            <v>-308</v>
          </cell>
          <cell r="AO208">
            <v>-201</v>
          </cell>
          <cell r="AP208">
            <v>-152</v>
          </cell>
          <cell r="AQ208">
            <v>-108</v>
          </cell>
          <cell r="AR208">
            <v>-66</v>
          </cell>
        </row>
        <row r="209">
          <cell r="AC209">
            <v>0</v>
          </cell>
          <cell r="AH209">
            <v>0</v>
          </cell>
          <cell r="AI209">
            <v>0</v>
          </cell>
          <cell r="AJ209">
            <v>0</v>
          </cell>
          <cell r="AK209">
            <v>0</v>
          </cell>
          <cell r="AL209">
            <v>-32</v>
          </cell>
          <cell r="AM209">
            <v>-294</v>
          </cell>
          <cell r="AN209">
            <v>-383</v>
          </cell>
          <cell r="AO209">
            <v>-420</v>
          </cell>
          <cell r="AP209">
            <v>-1161</v>
          </cell>
          <cell r="AQ209">
            <v>-1752</v>
          </cell>
          <cell r="AR209">
            <v>-1996</v>
          </cell>
        </row>
        <row r="210">
          <cell r="AC210">
            <v>0</v>
          </cell>
          <cell r="AH210">
            <v>0</v>
          </cell>
          <cell r="AI210">
            <v>0</v>
          </cell>
          <cell r="AJ210">
            <v>0</v>
          </cell>
          <cell r="AK210">
            <v>0</v>
          </cell>
          <cell r="AL210">
            <v>0</v>
          </cell>
          <cell r="AM210">
            <v>0</v>
          </cell>
          <cell r="AN210">
            <v>0</v>
          </cell>
          <cell r="AO210">
            <v>0</v>
          </cell>
          <cell r="AP210">
            <v>0</v>
          </cell>
          <cell r="AQ210">
            <v>0</v>
          </cell>
          <cell r="AR210">
            <v>0</v>
          </cell>
        </row>
        <row r="211">
          <cell r="AC211">
            <v>0</v>
          </cell>
          <cell r="AH211">
            <v>0</v>
          </cell>
          <cell r="AI211">
            <v>0</v>
          </cell>
          <cell r="AJ211">
            <v>0</v>
          </cell>
          <cell r="AK211">
            <v>0</v>
          </cell>
          <cell r="AL211">
            <v>-32</v>
          </cell>
          <cell r="AM211">
            <v>-294</v>
          </cell>
          <cell r="AN211">
            <v>-383</v>
          </cell>
          <cell r="AO211">
            <v>-420</v>
          </cell>
          <cell r="AP211">
            <v>-1161</v>
          </cell>
          <cell r="AQ211">
            <v>-1752</v>
          </cell>
          <cell r="AR211">
            <v>-1996</v>
          </cell>
        </row>
        <row r="213">
          <cell r="AC213">
            <v>1972</v>
          </cell>
          <cell r="AH213">
            <v>1972</v>
          </cell>
          <cell r="AI213">
            <v>2442</v>
          </cell>
          <cell r="AJ213">
            <v>2442</v>
          </cell>
          <cell r="AK213">
            <v>2471</v>
          </cell>
          <cell r="AL213">
            <v>1233</v>
          </cell>
          <cell r="AM213">
            <v>-829</v>
          </cell>
          <cell r="AN213">
            <v>-1729</v>
          </cell>
          <cell r="AO213">
            <v>-988</v>
          </cell>
          <cell r="AP213">
            <v>-1193</v>
          </cell>
          <cell r="AQ213">
            <v>-1500</v>
          </cell>
          <cell r="AR213">
            <v>-1378</v>
          </cell>
        </row>
        <row r="215">
          <cell r="AC215">
            <v>1069</v>
          </cell>
          <cell r="AH215">
            <v>1069</v>
          </cell>
          <cell r="AI215">
            <v>1346</v>
          </cell>
          <cell r="AJ215">
            <v>1346</v>
          </cell>
          <cell r="AK215">
            <v>1412</v>
          </cell>
          <cell r="AL215">
            <v>705</v>
          </cell>
          <cell r="AM215">
            <v>494</v>
          </cell>
          <cell r="AN215">
            <v>224</v>
          </cell>
          <cell r="AO215">
            <v>584</v>
          </cell>
          <cell r="AP215">
            <v>404</v>
          </cell>
          <cell r="AQ215">
            <v>0</v>
          </cell>
          <cell r="AR215">
            <v>0</v>
          </cell>
        </row>
        <row r="216">
          <cell r="AC216">
            <v>0</v>
          </cell>
          <cell r="AH216">
            <v>0</v>
          </cell>
          <cell r="AI216">
            <v>0</v>
          </cell>
          <cell r="AJ216">
            <v>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0</v>
          </cell>
          <cell r="AQ216">
            <v>0</v>
          </cell>
          <cell r="AR216">
            <v>0</v>
          </cell>
        </row>
        <row r="217">
          <cell r="AC217">
            <v>1069</v>
          </cell>
          <cell r="AH217">
            <v>1069</v>
          </cell>
          <cell r="AI217">
            <v>1346</v>
          </cell>
          <cell r="AJ217">
            <v>1346</v>
          </cell>
          <cell r="AK217">
            <v>1412</v>
          </cell>
          <cell r="AL217">
            <v>705</v>
          </cell>
          <cell r="AM217">
            <v>494</v>
          </cell>
          <cell r="AN217">
            <v>224</v>
          </cell>
          <cell r="AO217">
            <v>584</v>
          </cell>
          <cell r="AP217">
            <v>404</v>
          </cell>
          <cell r="AQ217">
            <v>0</v>
          </cell>
          <cell r="AR217">
            <v>0</v>
          </cell>
        </row>
        <row r="218">
          <cell r="AC218">
            <v>762</v>
          </cell>
          <cell r="AH218">
            <v>762</v>
          </cell>
          <cell r="AI218">
            <v>1103</v>
          </cell>
          <cell r="AJ218">
            <v>1103</v>
          </cell>
          <cell r="AK218">
            <v>1019</v>
          </cell>
          <cell r="AL218">
            <v>762</v>
          </cell>
          <cell r="AM218">
            <v>-813</v>
          </cell>
          <cell r="AN218">
            <v>-1297</v>
          </cell>
          <cell r="AO218">
            <v>-943</v>
          </cell>
          <cell r="AP218">
            <v>-896</v>
          </cell>
          <cell r="AQ218">
            <v>-864</v>
          </cell>
          <cell r="AR218">
            <v>-860</v>
          </cell>
        </row>
        <row r="219">
          <cell r="AC219">
            <v>1430</v>
          </cell>
          <cell r="AH219">
            <v>1430</v>
          </cell>
          <cell r="AI219">
            <v>1566</v>
          </cell>
          <cell r="AJ219">
            <v>1566</v>
          </cell>
          <cell r="AK219">
            <v>1798</v>
          </cell>
          <cell r="AL219">
            <v>1208</v>
          </cell>
          <cell r="AM219">
            <v>241</v>
          </cell>
          <cell r="AN219">
            <v>24</v>
          </cell>
          <cell r="AO219">
            <v>0</v>
          </cell>
          <cell r="AP219">
            <v>0</v>
          </cell>
          <cell r="AQ219">
            <v>0</v>
          </cell>
          <cell r="AR219">
            <v>0</v>
          </cell>
        </row>
        <row r="220">
          <cell r="AC220">
            <v>-668</v>
          </cell>
          <cell r="AH220">
            <v>-668</v>
          </cell>
          <cell r="AI220">
            <v>-463</v>
          </cell>
          <cell r="AJ220">
            <v>-463</v>
          </cell>
          <cell r="AK220">
            <v>-779</v>
          </cell>
          <cell r="AL220">
            <v>-446</v>
          </cell>
          <cell r="AM220">
            <v>-1054</v>
          </cell>
          <cell r="AN220">
            <v>-1321</v>
          </cell>
          <cell r="AO220">
            <v>-943</v>
          </cell>
          <cell r="AP220">
            <v>-896</v>
          </cell>
          <cell r="AQ220">
            <v>-864</v>
          </cell>
          <cell r="AR220">
            <v>-860</v>
          </cell>
        </row>
        <row r="221">
          <cell r="AC221">
            <v>516</v>
          </cell>
          <cell r="AH221">
            <v>516</v>
          </cell>
          <cell r="AI221">
            <v>468</v>
          </cell>
          <cell r="AJ221">
            <v>468</v>
          </cell>
          <cell r="AK221">
            <v>524</v>
          </cell>
          <cell r="AL221">
            <v>384</v>
          </cell>
          <cell r="AM221">
            <v>163</v>
          </cell>
          <cell r="AN221">
            <v>109</v>
          </cell>
          <cell r="AO221">
            <v>104</v>
          </cell>
          <cell r="AP221">
            <v>116</v>
          </cell>
          <cell r="AQ221">
            <v>131</v>
          </cell>
          <cell r="AR221">
            <v>129</v>
          </cell>
        </row>
        <row r="222">
          <cell r="AC222">
            <v>-238</v>
          </cell>
          <cell r="AH222">
            <v>-238</v>
          </cell>
          <cell r="AI222">
            <v>-277</v>
          </cell>
          <cell r="AJ222">
            <v>-277</v>
          </cell>
          <cell r="AK222">
            <v>-341</v>
          </cell>
          <cell r="AL222">
            <v>-450</v>
          </cell>
          <cell r="AM222">
            <v>-495</v>
          </cell>
          <cell r="AN222">
            <v>-567</v>
          </cell>
          <cell r="AO222">
            <v>-621</v>
          </cell>
          <cell r="AP222">
            <v>-688</v>
          </cell>
          <cell r="AQ222">
            <v>-699</v>
          </cell>
          <cell r="AR222">
            <v>-562</v>
          </cell>
        </row>
        <row r="223">
          <cell r="AC223">
            <v>0</v>
          </cell>
          <cell r="AH223">
            <v>0</v>
          </cell>
          <cell r="AI223">
            <v>0</v>
          </cell>
          <cell r="AJ223">
            <v>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0</v>
          </cell>
          <cell r="AP223">
            <v>0</v>
          </cell>
          <cell r="AQ223">
            <v>0</v>
          </cell>
          <cell r="AR223">
            <v>0</v>
          </cell>
        </row>
        <row r="224">
          <cell r="AC224">
            <v>-137</v>
          </cell>
          <cell r="AH224">
            <v>-137</v>
          </cell>
          <cell r="AI224">
            <v>-198</v>
          </cell>
          <cell r="AJ224">
            <v>-198</v>
          </cell>
          <cell r="AK224">
            <v>-143</v>
          </cell>
          <cell r="AL224">
            <v>-168</v>
          </cell>
          <cell r="AM224">
            <v>-178</v>
          </cell>
          <cell r="AN224">
            <v>-198</v>
          </cell>
          <cell r="AO224">
            <v>-112</v>
          </cell>
          <cell r="AP224">
            <v>-129</v>
          </cell>
          <cell r="AQ224">
            <v>-68</v>
          </cell>
          <cell r="AR224">
            <v>-85</v>
          </cell>
        </row>
        <row r="232">
          <cell r="AC232">
            <v>14884</v>
          </cell>
          <cell r="AH232">
            <v>14884</v>
          </cell>
          <cell r="AI232">
            <v>15814</v>
          </cell>
          <cell r="AJ232">
            <v>15814</v>
          </cell>
          <cell r="AK232">
            <v>17098</v>
          </cell>
          <cell r="AL232">
            <v>18871</v>
          </cell>
          <cell r="AM232">
            <v>20419</v>
          </cell>
          <cell r="AN232">
            <v>22943</v>
          </cell>
          <cell r="AO232">
            <v>26138</v>
          </cell>
          <cell r="AP232">
            <v>27057</v>
          </cell>
          <cell r="AQ232">
            <v>27870</v>
          </cell>
          <cell r="AR232">
            <v>28770</v>
          </cell>
        </row>
        <row r="237">
          <cell r="AC237">
            <v>13976</v>
          </cell>
          <cell r="AH237">
            <v>13976</v>
          </cell>
          <cell r="AI237">
            <v>14742</v>
          </cell>
          <cell r="AJ237">
            <v>14742</v>
          </cell>
          <cell r="AK237">
            <v>15907</v>
          </cell>
          <cell r="AL237">
            <v>17814</v>
          </cell>
          <cell r="AM237">
            <v>19707</v>
          </cell>
          <cell r="AN237">
            <v>21953</v>
          </cell>
          <cell r="AO237">
            <v>23190</v>
          </cell>
          <cell r="AP237">
            <v>24464</v>
          </cell>
          <cell r="AQ237">
            <v>24887</v>
          </cell>
          <cell r="AR237">
            <v>25478</v>
          </cell>
        </row>
        <row r="239">
          <cell r="AC239">
            <v>18956</v>
          </cell>
          <cell r="AH239">
            <v>18956</v>
          </cell>
          <cell r="AI239">
            <v>19715</v>
          </cell>
          <cell r="AJ239">
            <v>19715</v>
          </cell>
          <cell r="AK239">
            <v>21212</v>
          </cell>
          <cell r="AL239">
            <v>23294</v>
          </cell>
          <cell r="AM239">
            <v>25046</v>
          </cell>
          <cell r="AN239">
            <v>27082</v>
          </cell>
          <cell r="AO239">
            <v>28379</v>
          </cell>
          <cell r="AP239">
            <v>29623</v>
          </cell>
          <cell r="AQ239">
            <v>30297</v>
          </cell>
          <cell r="AR239">
            <v>30867</v>
          </cell>
        </row>
        <row r="240">
          <cell r="AC240">
            <v>-2670</v>
          </cell>
          <cell r="AH240">
            <v>-2670</v>
          </cell>
          <cell r="AI240">
            <v>-2289</v>
          </cell>
          <cell r="AJ240">
            <v>-2289</v>
          </cell>
          <cell r="AK240">
            <v>-2303</v>
          </cell>
          <cell r="AL240">
            <v>-2135</v>
          </cell>
          <cell r="AM240">
            <v>-1903</v>
          </cell>
          <cell r="AN240">
            <v>-1646</v>
          </cell>
          <cell r="AO240">
            <v>-1676</v>
          </cell>
          <cell r="AP240">
            <v>-1574</v>
          </cell>
          <cell r="AQ240">
            <v>-1814</v>
          </cell>
          <cell r="AR240">
            <v>-1815</v>
          </cell>
        </row>
        <row r="241">
          <cell r="AC241">
            <v>-516</v>
          </cell>
          <cell r="AH241">
            <v>-516</v>
          </cell>
          <cell r="AI241">
            <v>-468</v>
          </cell>
          <cell r="AJ241">
            <v>-468</v>
          </cell>
          <cell r="AK241">
            <v>-524</v>
          </cell>
          <cell r="AL241">
            <v>-384</v>
          </cell>
          <cell r="AM241">
            <v>-163</v>
          </cell>
          <cell r="AN241">
            <v>-109</v>
          </cell>
          <cell r="AO241">
            <v>-104</v>
          </cell>
          <cell r="AP241">
            <v>-116</v>
          </cell>
          <cell r="AQ241">
            <v>-131</v>
          </cell>
          <cell r="AR241">
            <v>-129</v>
          </cell>
        </row>
        <row r="242">
          <cell r="AC242">
            <v>-717</v>
          </cell>
          <cell r="AH242">
            <v>-717</v>
          </cell>
          <cell r="AI242">
            <v>-1085</v>
          </cell>
          <cell r="AJ242">
            <v>-1085</v>
          </cell>
          <cell r="AK242">
            <v>-1307</v>
          </cell>
          <cell r="AL242">
            <v>-1697</v>
          </cell>
          <cell r="AM242">
            <v>-1928</v>
          </cell>
          <cell r="AN242">
            <v>-1986</v>
          </cell>
          <cell r="AO242">
            <v>-2012</v>
          </cell>
          <cell r="AP242">
            <v>-2016</v>
          </cell>
          <cell r="AQ242">
            <v>-1953</v>
          </cell>
          <cell r="AR242">
            <v>-1873</v>
          </cell>
        </row>
        <row r="243">
          <cell r="AC243">
            <v>-866</v>
          </cell>
          <cell r="AH243">
            <v>-866</v>
          </cell>
          <cell r="AI243">
            <v>-910</v>
          </cell>
          <cell r="AJ243">
            <v>-910</v>
          </cell>
          <cell r="AK243">
            <v>-987</v>
          </cell>
          <cell r="AL243">
            <v>-1130</v>
          </cell>
          <cell r="AM243">
            <v>-1234</v>
          </cell>
          <cell r="AN243">
            <v>-1309</v>
          </cell>
          <cell r="AO243">
            <v>-1371</v>
          </cell>
          <cell r="AP243">
            <v>-1436</v>
          </cell>
          <cell r="AQ243">
            <v>-1501</v>
          </cell>
          <cell r="AR243">
            <v>-1564</v>
          </cell>
        </row>
        <row r="244">
          <cell r="AC244">
            <v>289</v>
          </cell>
          <cell r="AH244">
            <v>289</v>
          </cell>
          <cell r="AI244">
            <v>300</v>
          </cell>
          <cell r="AJ244">
            <v>300</v>
          </cell>
          <cell r="AK244">
            <v>323</v>
          </cell>
          <cell r="AL244">
            <v>355</v>
          </cell>
          <cell r="AM244">
            <v>381</v>
          </cell>
          <cell r="AN244">
            <v>412</v>
          </cell>
          <cell r="AO244">
            <v>432</v>
          </cell>
          <cell r="AP244">
            <v>451</v>
          </cell>
          <cell r="AQ244">
            <v>461</v>
          </cell>
          <cell r="AR244">
            <v>470</v>
          </cell>
        </row>
        <row r="245">
          <cell r="AC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</row>
        <row r="246">
          <cell r="AC246">
            <v>-1155</v>
          </cell>
          <cell r="AH246">
            <v>-1155</v>
          </cell>
          <cell r="AI246">
            <v>-1210</v>
          </cell>
          <cell r="AJ246">
            <v>-1210</v>
          </cell>
          <cell r="AK246">
            <v>-1310</v>
          </cell>
          <cell r="AL246">
            <v>-1485</v>
          </cell>
          <cell r="AM246">
            <v>-1615</v>
          </cell>
          <cell r="AN246">
            <v>-1721</v>
          </cell>
          <cell r="AO246">
            <v>-1803</v>
          </cell>
          <cell r="AP246">
            <v>-1887</v>
          </cell>
          <cell r="AQ246">
            <v>-1962</v>
          </cell>
          <cell r="AR246">
            <v>-2034</v>
          </cell>
        </row>
        <row r="247">
          <cell r="AC247">
            <v>-211</v>
          </cell>
          <cell r="AH247">
            <v>-211</v>
          </cell>
          <cell r="AI247">
            <v>-221</v>
          </cell>
          <cell r="AJ247">
            <v>-221</v>
          </cell>
          <cell r="AK247">
            <v>-184</v>
          </cell>
          <cell r="AL247">
            <v>-134</v>
          </cell>
          <cell r="AM247">
            <v>-111</v>
          </cell>
          <cell r="AN247">
            <v>-79</v>
          </cell>
          <cell r="AO247">
            <v>-26</v>
          </cell>
          <cell r="AP247">
            <v>-17</v>
          </cell>
          <cell r="AQ247">
            <v>-11</v>
          </cell>
          <cell r="AR247">
            <v>-8</v>
          </cell>
        </row>
        <row r="248">
          <cell r="AC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</row>
        <row r="249">
          <cell r="AC249">
            <v>-211</v>
          </cell>
          <cell r="AH249">
            <v>-211</v>
          </cell>
          <cell r="AI249">
            <v>-221</v>
          </cell>
          <cell r="AJ249">
            <v>-221</v>
          </cell>
          <cell r="AK249">
            <v>-184</v>
          </cell>
          <cell r="AL249">
            <v>-134</v>
          </cell>
          <cell r="AM249">
            <v>-111</v>
          </cell>
          <cell r="AN249">
            <v>-79</v>
          </cell>
          <cell r="AO249">
            <v>-26</v>
          </cell>
          <cell r="AP249">
            <v>-17</v>
          </cell>
          <cell r="AQ249">
            <v>-11</v>
          </cell>
          <cell r="AR249">
            <v>-8</v>
          </cell>
        </row>
        <row r="250">
          <cell r="AC250">
            <v>0</v>
          </cell>
          <cell r="AH250">
            <v>0</v>
          </cell>
          <cell r="AI250">
            <v>0</v>
          </cell>
          <cell r="AJ250">
            <v>0</v>
          </cell>
          <cell r="AK250">
            <v>0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0</v>
          </cell>
          <cell r="AR250">
            <v>0</v>
          </cell>
        </row>
        <row r="251">
          <cell r="AC251">
            <v>0</v>
          </cell>
          <cell r="AH251">
            <v>0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</row>
        <row r="252">
          <cell r="AC252">
            <v>0</v>
          </cell>
          <cell r="AH252">
            <v>0</v>
          </cell>
          <cell r="AI252">
            <v>0</v>
          </cell>
          <cell r="AJ252">
            <v>0</v>
          </cell>
          <cell r="AK252">
            <v>0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0</v>
          </cell>
          <cell r="AR252">
            <v>0</v>
          </cell>
        </row>
        <row r="254">
          <cell r="AC254">
            <v>272</v>
          </cell>
          <cell r="AH254">
            <v>272</v>
          </cell>
          <cell r="AI254">
            <v>-471</v>
          </cell>
          <cell r="AJ254">
            <v>-471</v>
          </cell>
          <cell r="AK254">
            <v>-581</v>
          </cell>
          <cell r="AL254">
            <v>-522</v>
          </cell>
          <cell r="AM254">
            <v>-909</v>
          </cell>
          <cell r="AN254">
            <v>-1322</v>
          </cell>
          <cell r="AO254">
            <v>-747</v>
          </cell>
          <cell r="AP254">
            <v>-773</v>
          </cell>
          <cell r="AQ254">
            <v>-674</v>
          </cell>
          <cell r="AR254">
            <v>-552</v>
          </cell>
        </row>
        <row r="256">
          <cell r="AC256">
            <v>0</v>
          </cell>
          <cell r="AH256">
            <v>0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</row>
        <row r="257">
          <cell r="AC257">
            <v>0</v>
          </cell>
          <cell r="AH257">
            <v>0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</row>
        <row r="258">
          <cell r="AC258">
            <v>0</v>
          </cell>
          <cell r="AH258">
            <v>0</v>
          </cell>
          <cell r="AI258">
            <v>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0</v>
          </cell>
          <cell r="AR258">
            <v>0</v>
          </cell>
        </row>
        <row r="259">
          <cell r="AC259">
            <v>131</v>
          </cell>
          <cell r="AH259">
            <v>131</v>
          </cell>
          <cell r="AI259">
            <v>-464</v>
          </cell>
          <cell r="AJ259">
            <v>-464</v>
          </cell>
          <cell r="AK259">
            <v>-621</v>
          </cell>
          <cell r="AL259">
            <v>-288</v>
          </cell>
          <cell r="AM259">
            <v>-399</v>
          </cell>
          <cell r="AN259">
            <v>-666</v>
          </cell>
          <cell r="AO259">
            <v>-118</v>
          </cell>
          <cell r="AP259">
            <v>-72</v>
          </cell>
          <cell r="AQ259">
            <v>-38</v>
          </cell>
          <cell r="AR259">
            <v>-34</v>
          </cell>
        </row>
        <row r="260">
          <cell r="AC260">
            <v>799</v>
          </cell>
          <cell r="AH260">
            <v>799</v>
          </cell>
          <cell r="AI260">
            <v>0</v>
          </cell>
          <cell r="AJ260">
            <v>0</v>
          </cell>
          <cell r="AK260">
            <v>0</v>
          </cell>
          <cell r="AL260">
            <v>0</v>
          </cell>
          <cell r="AM260">
            <v>0</v>
          </cell>
          <cell r="AN260">
            <v>0</v>
          </cell>
          <cell r="AO260">
            <v>0</v>
          </cell>
          <cell r="AP260">
            <v>0</v>
          </cell>
          <cell r="AQ260">
            <v>0</v>
          </cell>
          <cell r="AR260">
            <v>0</v>
          </cell>
        </row>
        <row r="261">
          <cell r="AC261">
            <v>-668</v>
          </cell>
          <cell r="AH261">
            <v>-668</v>
          </cell>
          <cell r="AI261">
            <v>-464</v>
          </cell>
          <cell r="AJ261">
            <v>-464</v>
          </cell>
          <cell r="AK261">
            <v>-621</v>
          </cell>
          <cell r="AL261">
            <v>-288</v>
          </cell>
          <cell r="AM261">
            <v>-399</v>
          </cell>
          <cell r="AN261">
            <v>-666</v>
          </cell>
          <cell r="AO261">
            <v>-118</v>
          </cell>
          <cell r="AP261">
            <v>-72</v>
          </cell>
          <cell r="AQ261">
            <v>-38</v>
          </cell>
          <cell r="AR261">
            <v>-34</v>
          </cell>
        </row>
        <row r="262">
          <cell r="AC262">
            <v>516</v>
          </cell>
          <cell r="AH262">
            <v>516</v>
          </cell>
          <cell r="AI262">
            <v>468</v>
          </cell>
          <cell r="AJ262">
            <v>468</v>
          </cell>
          <cell r="AK262">
            <v>524</v>
          </cell>
          <cell r="AL262">
            <v>384</v>
          </cell>
          <cell r="AM262">
            <v>163</v>
          </cell>
          <cell r="AN262">
            <v>109</v>
          </cell>
          <cell r="AO262">
            <v>104</v>
          </cell>
          <cell r="AP262">
            <v>116</v>
          </cell>
          <cell r="AQ262">
            <v>131</v>
          </cell>
          <cell r="AR262">
            <v>129</v>
          </cell>
        </row>
        <row r="263">
          <cell r="AC263">
            <v>-238</v>
          </cell>
          <cell r="AH263">
            <v>-238</v>
          </cell>
          <cell r="AI263">
            <v>-277</v>
          </cell>
          <cell r="AJ263">
            <v>-277</v>
          </cell>
          <cell r="AK263">
            <v>-341</v>
          </cell>
          <cell r="AL263">
            <v>-450</v>
          </cell>
          <cell r="AM263">
            <v>-495</v>
          </cell>
          <cell r="AN263">
            <v>-567</v>
          </cell>
          <cell r="AO263">
            <v>-621</v>
          </cell>
          <cell r="AP263">
            <v>-688</v>
          </cell>
          <cell r="AQ263">
            <v>-699</v>
          </cell>
          <cell r="AR263">
            <v>-562</v>
          </cell>
        </row>
        <row r="264">
          <cell r="AC264">
            <v>0</v>
          </cell>
          <cell r="AH264">
            <v>0</v>
          </cell>
          <cell r="AI264">
            <v>0</v>
          </cell>
          <cell r="AJ264">
            <v>0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0</v>
          </cell>
          <cell r="AR264">
            <v>0</v>
          </cell>
        </row>
        <row r="265">
          <cell r="AC265">
            <v>-137</v>
          </cell>
          <cell r="AH265">
            <v>-137</v>
          </cell>
          <cell r="AI265">
            <v>-198</v>
          </cell>
          <cell r="AJ265">
            <v>-198</v>
          </cell>
          <cell r="AK265">
            <v>-143</v>
          </cell>
          <cell r="AL265">
            <v>-168</v>
          </cell>
          <cell r="AM265">
            <v>-178</v>
          </cell>
          <cell r="AN265">
            <v>-198</v>
          </cell>
          <cell r="AO265">
            <v>-112</v>
          </cell>
          <cell r="AP265">
            <v>-129</v>
          </cell>
          <cell r="AQ265">
            <v>-68</v>
          </cell>
          <cell r="AR265">
            <v>-85</v>
          </cell>
        </row>
        <row r="273">
          <cell r="AC273">
            <v>14248</v>
          </cell>
          <cell r="AH273">
            <v>14248</v>
          </cell>
          <cell r="AI273">
            <v>14271</v>
          </cell>
          <cell r="AJ273">
            <v>14271</v>
          </cell>
          <cell r="AK273">
            <v>15326</v>
          </cell>
          <cell r="AL273">
            <v>17292</v>
          </cell>
          <cell r="AM273">
            <v>18798</v>
          </cell>
          <cell r="AN273">
            <v>20631</v>
          </cell>
          <cell r="AO273">
            <v>22443</v>
          </cell>
          <cell r="AP273">
            <v>23691</v>
          </cell>
          <cell r="AQ273">
            <v>24213</v>
          </cell>
          <cell r="AR273">
            <v>24926</v>
          </cell>
        </row>
        <row r="278">
          <cell r="AC278">
            <v>-1144</v>
          </cell>
          <cell r="AH278">
            <v>-1144</v>
          </cell>
          <cell r="AI278">
            <v>-1843.9079999999999</v>
          </cell>
          <cell r="AJ278">
            <v>-1843.9079999999999</v>
          </cell>
          <cell r="AK278">
            <v>-2160.1049233333333</v>
          </cell>
          <cell r="AL278">
            <v>-1095.3588000000002</v>
          </cell>
          <cell r="AM278">
            <v>-164.6695500000003</v>
          </cell>
          <cell r="AN278">
            <v>235.25</v>
          </cell>
          <cell r="AO278">
            <v>3936</v>
          </cell>
          <cell r="AP278">
            <v>3786</v>
          </cell>
          <cell r="AQ278">
            <v>4483</v>
          </cell>
          <cell r="AR278">
            <v>4670</v>
          </cell>
        </row>
        <row r="280">
          <cell r="AC280">
            <v>0</v>
          </cell>
          <cell r="AH280">
            <v>0</v>
          </cell>
          <cell r="AI280">
            <v>263.09199999999998</v>
          </cell>
          <cell r="AJ280">
            <v>263.09199999999998</v>
          </cell>
          <cell r="AK280">
            <v>383.89507666666663</v>
          </cell>
          <cell r="AL280">
            <v>1156.6411999999998</v>
          </cell>
          <cell r="AM280">
            <v>1662.3304499999997</v>
          </cell>
          <cell r="AN280">
            <v>2062.25</v>
          </cell>
          <cell r="AO280">
            <v>2082.3249999999998</v>
          </cell>
          <cell r="AP280">
            <v>6336</v>
          </cell>
          <cell r="AQ280">
            <v>7325</v>
          </cell>
          <cell r="AR280">
            <v>7676</v>
          </cell>
        </row>
        <row r="281">
          <cell r="AC281">
            <v>-876</v>
          </cell>
          <cell r="AH281">
            <v>-876</v>
          </cell>
          <cell r="AI281">
            <v>-1617</v>
          </cell>
          <cell r="AJ281">
            <v>-1617</v>
          </cell>
          <cell r="AK281">
            <v>-1875</v>
          </cell>
          <cell r="AL281">
            <v>-1508</v>
          </cell>
          <cell r="AM281">
            <v>-864</v>
          </cell>
          <cell r="AN281">
            <v>-815</v>
          </cell>
          <cell r="AO281">
            <v>-967</v>
          </cell>
          <cell r="AP281">
            <v>-765</v>
          </cell>
          <cell r="AQ281">
            <v>-419</v>
          </cell>
          <cell r="AR281">
            <v>-345</v>
          </cell>
        </row>
        <row r="282">
          <cell r="AC282">
            <v>0</v>
          </cell>
          <cell r="AH282">
            <v>0</v>
          </cell>
          <cell r="AI282">
            <v>0</v>
          </cell>
          <cell r="AJ282">
            <v>0</v>
          </cell>
          <cell r="AK282">
            <v>0</v>
          </cell>
          <cell r="AL282">
            <v>0</v>
          </cell>
          <cell r="AM282">
            <v>0</v>
          </cell>
          <cell r="AN282">
            <v>0</v>
          </cell>
          <cell r="AO282">
            <v>0</v>
          </cell>
          <cell r="AP282">
            <v>0</v>
          </cell>
          <cell r="AQ282">
            <v>0</v>
          </cell>
          <cell r="AR282">
            <v>0</v>
          </cell>
        </row>
        <row r="283">
          <cell r="AC283">
            <v>0</v>
          </cell>
          <cell r="AH283">
            <v>0</v>
          </cell>
          <cell r="AI283">
            <v>0</v>
          </cell>
          <cell r="AJ283">
            <v>0</v>
          </cell>
          <cell r="AK283">
            <v>0</v>
          </cell>
          <cell r="AL283">
            <v>0</v>
          </cell>
          <cell r="AM283">
            <v>2</v>
          </cell>
          <cell r="AN283">
            <v>0</v>
          </cell>
          <cell r="AO283">
            <v>0</v>
          </cell>
          <cell r="AP283">
            <v>0</v>
          </cell>
          <cell r="AQ283">
            <v>0</v>
          </cell>
          <cell r="AR283">
            <v>0</v>
          </cell>
        </row>
        <row r="284">
          <cell r="AC284">
            <v>-183</v>
          </cell>
          <cell r="AH284">
            <v>-183</v>
          </cell>
          <cell r="AI284">
            <v>-377</v>
          </cell>
          <cell r="AJ284">
            <v>-377</v>
          </cell>
          <cell r="AK284">
            <v>-469</v>
          </cell>
          <cell r="AL284">
            <v>-443</v>
          </cell>
          <cell r="AM284">
            <v>-370</v>
          </cell>
          <cell r="AN284">
            <v>-400</v>
          </cell>
          <cell r="AO284">
            <v>-459</v>
          </cell>
          <cell r="AP284">
            <v>-489</v>
          </cell>
          <cell r="AQ284">
            <v>-574</v>
          </cell>
          <cell r="AR284">
            <v>-607</v>
          </cell>
        </row>
        <row r="285">
          <cell r="AC285">
            <v>1</v>
          </cell>
          <cell r="AH285">
            <v>1</v>
          </cell>
          <cell r="AI285">
            <v>11</v>
          </cell>
          <cell r="AJ285">
            <v>11</v>
          </cell>
          <cell r="AK285">
            <v>19</v>
          </cell>
          <cell r="AL285">
            <v>31</v>
          </cell>
          <cell r="AM285">
            <v>52</v>
          </cell>
          <cell r="AN285">
            <v>70</v>
          </cell>
          <cell r="AO285">
            <v>91</v>
          </cell>
          <cell r="AP285">
            <v>97</v>
          </cell>
          <cell r="AQ285">
            <v>112</v>
          </cell>
          <cell r="AR285">
            <v>117</v>
          </cell>
        </row>
        <row r="286">
          <cell r="AC286">
            <v>0</v>
          </cell>
          <cell r="AH286">
            <v>0</v>
          </cell>
          <cell r="AI286">
            <v>0</v>
          </cell>
          <cell r="AJ286">
            <v>0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0</v>
          </cell>
          <cell r="AP286">
            <v>0</v>
          </cell>
          <cell r="AQ286">
            <v>0</v>
          </cell>
          <cell r="AR286">
            <v>0</v>
          </cell>
        </row>
        <row r="287">
          <cell r="AC287">
            <v>-184</v>
          </cell>
          <cell r="AH287">
            <v>-184</v>
          </cell>
          <cell r="AI287">
            <v>-388</v>
          </cell>
          <cell r="AJ287">
            <v>-388</v>
          </cell>
          <cell r="AK287">
            <v>-488</v>
          </cell>
          <cell r="AL287">
            <v>-474</v>
          </cell>
          <cell r="AM287">
            <v>-422</v>
          </cell>
          <cell r="AN287">
            <v>-470</v>
          </cell>
          <cell r="AO287">
            <v>-550</v>
          </cell>
          <cell r="AP287">
            <v>-586</v>
          </cell>
          <cell r="AQ287">
            <v>-686</v>
          </cell>
          <cell r="AR287">
            <v>-724</v>
          </cell>
        </row>
        <row r="288">
          <cell r="AC288">
            <v>-85</v>
          </cell>
          <cell r="AH288">
            <v>-85</v>
          </cell>
          <cell r="AI288">
            <v>-113</v>
          </cell>
          <cell r="AJ288">
            <v>-113</v>
          </cell>
          <cell r="AK288">
            <v>-200</v>
          </cell>
          <cell r="AL288">
            <v>-269</v>
          </cell>
          <cell r="AM288">
            <v>-301</v>
          </cell>
          <cell r="AN288">
            <v>-229</v>
          </cell>
          <cell r="AO288">
            <v>-175</v>
          </cell>
          <cell r="AP288">
            <v>-135</v>
          </cell>
          <cell r="AQ288">
            <v>-97</v>
          </cell>
          <cell r="AR288">
            <v>-58</v>
          </cell>
        </row>
        <row r="289">
          <cell r="AC289">
            <v>0</v>
          </cell>
          <cell r="AH289">
            <v>0</v>
          </cell>
          <cell r="AI289">
            <v>0</v>
          </cell>
          <cell r="AJ289">
            <v>0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0</v>
          </cell>
          <cell r="AP289">
            <v>0</v>
          </cell>
          <cell r="AQ289">
            <v>0</v>
          </cell>
          <cell r="AR289">
            <v>0</v>
          </cell>
        </row>
        <row r="290">
          <cell r="AC290">
            <v>-85</v>
          </cell>
          <cell r="AH290">
            <v>-85</v>
          </cell>
          <cell r="AI290">
            <v>-113</v>
          </cell>
          <cell r="AJ290">
            <v>-113</v>
          </cell>
          <cell r="AK290">
            <v>-200</v>
          </cell>
          <cell r="AL290">
            <v>-269</v>
          </cell>
          <cell r="AM290">
            <v>-301</v>
          </cell>
          <cell r="AN290">
            <v>-229</v>
          </cell>
          <cell r="AO290">
            <v>-175</v>
          </cell>
          <cell r="AP290">
            <v>-135</v>
          </cell>
          <cell r="AQ290">
            <v>-97</v>
          </cell>
          <cell r="AR290">
            <v>-58</v>
          </cell>
        </row>
        <row r="291">
          <cell r="AC291">
            <v>0</v>
          </cell>
          <cell r="AH291">
            <v>0</v>
          </cell>
          <cell r="AI291">
            <v>0</v>
          </cell>
          <cell r="AJ291">
            <v>0</v>
          </cell>
          <cell r="AK291">
            <v>0</v>
          </cell>
          <cell r="AL291">
            <v>-32</v>
          </cell>
          <cell r="AM291">
            <v>-294</v>
          </cell>
          <cell r="AN291">
            <v>-383</v>
          </cell>
          <cell r="AO291">
            <v>-420</v>
          </cell>
          <cell r="AP291">
            <v>-1161</v>
          </cell>
          <cell r="AQ291">
            <v>-1752</v>
          </cell>
          <cell r="AR291">
            <v>-1996</v>
          </cell>
        </row>
        <row r="292">
          <cell r="AC292">
            <v>0</v>
          </cell>
          <cell r="AH292">
            <v>0</v>
          </cell>
          <cell r="AI292">
            <v>0</v>
          </cell>
          <cell r="AJ292">
            <v>0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</row>
        <row r="293">
          <cell r="AC293">
            <v>0</v>
          </cell>
          <cell r="AH293">
            <v>0</v>
          </cell>
          <cell r="AI293">
            <v>0</v>
          </cell>
          <cell r="AJ293">
            <v>0</v>
          </cell>
          <cell r="AK293">
            <v>0</v>
          </cell>
          <cell r="AL293">
            <v>-32</v>
          </cell>
          <cell r="AM293">
            <v>-294</v>
          </cell>
          <cell r="AN293">
            <v>-383</v>
          </cell>
          <cell r="AO293">
            <v>-420</v>
          </cell>
          <cell r="AP293">
            <v>-1161</v>
          </cell>
          <cell r="AQ293">
            <v>-1752</v>
          </cell>
          <cell r="AR293">
            <v>-1996</v>
          </cell>
        </row>
        <row r="295">
          <cell r="AC295">
            <v>1700</v>
          </cell>
          <cell r="AH295">
            <v>1700</v>
          </cell>
          <cell r="AI295">
            <v>1500</v>
          </cell>
          <cell r="AJ295">
            <v>1500</v>
          </cell>
          <cell r="AK295">
            <v>1500</v>
          </cell>
          <cell r="AL295">
            <v>500</v>
          </cell>
          <cell r="AM295">
            <v>80</v>
          </cell>
          <cell r="AN295">
            <v>-407</v>
          </cell>
          <cell r="AO295">
            <v>-241</v>
          </cell>
          <cell r="AP295">
            <v>-420</v>
          </cell>
          <cell r="AQ295">
            <v>-826</v>
          </cell>
          <cell r="AR295">
            <v>-826</v>
          </cell>
        </row>
        <row r="297">
          <cell r="AC297">
            <v>1069</v>
          </cell>
          <cell r="AH297">
            <v>1069</v>
          </cell>
          <cell r="AI297">
            <v>500</v>
          </cell>
          <cell r="AJ297">
            <v>500</v>
          </cell>
          <cell r="AK297">
            <v>500</v>
          </cell>
          <cell r="AL297">
            <v>500</v>
          </cell>
          <cell r="AM297">
            <v>494</v>
          </cell>
          <cell r="AN297">
            <v>224</v>
          </cell>
          <cell r="AO297">
            <v>584</v>
          </cell>
          <cell r="AP297">
            <v>404</v>
          </cell>
          <cell r="AQ297">
            <v>0</v>
          </cell>
          <cell r="AR297">
            <v>0</v>
          </cell>
        </row>
        <row r="298">
          <cell r="AC298">
            <v>0</v>
          </cell>
          <cell r="AH298">
            <v>0</v>
          </cell>
          <cell r="AI298">
            <v>0</v>
          </cell>
          <cell r="AJ298">
            <v>0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</row>
        <row r="299">
          <cell r="AC299">
            <v>1069</v>
          </cell>
          <cell r="AH299">
            <v>1069</v>
          </cell>
          <cell r="AI299">
            <v>500</v>
          </cell>
          <cell r="AJ299">
            <v>500</v>
          </cell>
          <cell r="AK299">
            <v>500</v>
          </cell>
          <cell r="AL299">
            <v>705</v>
          </cell>
          <cell r="AM299">
            <v>494</v>
          </cell>
          <cell r="AN299">
            <v>224</v>
          </cell>
          <cell r="AO299">
            <v>584</v>
          </cell>
          <cell r="AP299">
            <v>404</v>
          </cell>
          <cell r="AQ299">
            <v>0</v>
          </cell>
          <cell r="AR299">
            <v>0</v>
          </cell>
        </row>
        <row r="300">
          <cell r="AC300">
            <v>631</v>
          </cell>
          <cell r="AH300">
            <v>631</v>
          </cell>
          <cell r="AI300">
            <v>1000</v>
          </cell>
          <cell r="AJ300">
            <v>1000</v>
          </cell>
          <cell r="AK300">
            <v>1000</v>
          </cell>
          <cell r="AL300">
            <v>0</v>
          </cell>
          <cell r="AM300">
            <v>-414</v>
          </cell>
          <cell r="AN300">
            <v>-631</v>
          </cell>
          <cell r="AO300">
            <v>-825</v>
          </cell>
          <cell r="AP300">
            <v>-824</v>
          </cell>
          <cell r="AQ300">
            <v>-826</v>
          </cell>
          <cell r="AR300">
            <v>-826</v>
          </cell>
        </row>
        <row r="301">
          <cell r="AC301">
            <v>631</v>
          </cell>
          <cell r="AH301">
            <v>631</v>
          </cell>
          <cell r="AI301">
            <v>1000</v>
          </cell>
          <cell r="AJ301">
            <v>1000</v>
          </cell>
          <cell r="AK301">
            <v>1158</v>
          </cell>
          <cell r="AL301">
            <v>158</v>
          </cell>
          <cell r="AM301">
            <v>241</v>
          </cell>
          <cell r="AN301">
            <v>24</v>
          </cell>
          <cell r="AO301">
            <v>0</v>
          </cell>
          <cell r="AP301">
            <v>0</v>
          </cell>
          <cell r="AQ301">
            <v>0</v>
          </cell>
          <cell r="AR301">
            <v>0</v>
          </cell>
        </row>
        <row r="302">
          <cell r="AC302">
            <v>0</v>
          </cell>
          <cell r="AH302">
            <v>0</v>
          </cell>
          <cell r="AI302">
            <v>1</v>
          </cell>
          <cell r="AJ302">
            <v>1</v>
          </cell>
          <cell r="AK302">
            <v>-158</v>
          </cell>
          <cell r="AL302">
            <v>-158</v>
          </cell>
          <cell r="AM302">
            <v>-655</v>
          </cell>
          <cell r="AN302">
            <v>-655</v>
          </cell>
          <cell r="AO302">
            <v>-825</v>
          </cell>
          <cell r="AP302">
            <v>-824</v>
          </cell>
          <cell r="AQ302">
            <v>-826</v>
          </cell>
          <cell r="AR302">
            <v>-826</v>
          </cell>
        </row>
        <row r="303">
          <cell r="AC303">
            <v>0</v>
          </cell>
          <cell r="AH303">
            <v>0</v>
          </cell>
          <cell r="AI303">
            <v>0</v>
          </cell>
          <cell r="AJ303">
            <v>0</v>
          </cell>
          <cell r="AK303">
            <v>0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0</v>
          </cell>
          <cell r="AR303">
            <v>0</v>
          </cell>
        </row>
        <row r="304">
          <cell r="AC304">
            <v>0</v>
          </cell>
          <cell r="AH304">
            <v>0</v>
          </cell>
          <cell r="AI304">
            <v>0</v>
          </cell>
          <cell r="AJ304">
            <v>0</v>
          </cell>
          <cell r="AK304">
            <v>0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0</v>
          </cell>
          <cell r="AR304">
            <v>0</v>
          </cell>
        </row>
        <row r="305">
          <cell r="AC305">
            <v>0</v>
          </cell>
          <cell r="AH305">
            <v>0</v>
          </cell>
          <cell r="AI305">
            <v>0</v>
          </cell>
          <cell r="AJ305">
            <v>0</v>
          </cell>
          <cell r="AK305">
            <v>0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0</v>
          </cell>
          <cell r="AR305">
            <v>0</v>
          </cell>
        </row>
        <row r="306">
          <cell r="AC306">
            <v>0</v>
          </cell>
          <cell r="AH306">
            <v>0</v>
          </cell>
          <cell r="AI306">
            <v>0</v>
          </cell>
          <cell r="AJ306">
            <v>0</v>
          </cell>
          <cell r="AK306">
            <v>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</row>
        <row r="314">
          <cell r="AC314">
            <v>556</v>
          </cell>
          <cell r="AH314">
            <v>556</v>
          </cell>
          <cell r="AI314">
            <v>-343.9079999999999</v>
          </cell>
          <cell r="AJ314">
            <v>-343.9079999999999</v>
          </cell>
          <cell r="AK314">
            <v>-660.10492333333332</v>
          </cell>
          <cell r="AL314">
            <v>-595.3588000000002</v>
          </cell>
          <cell r="AM314">
            <v>-84.669550000000299</v>
          </cell>
          <cell r="AN314">
            <v>-171.75</v>
          </cell>
          <cell r="AO314">
            <v>3695</v>
          </cell>
          <cell r="AP314">
            <v>3366</v>
          </cell>
          <cell r="AQ314">
            <v>3657</v>
          </cell>
          <cell r="AR314">
            <v>3844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7.xml><?xml version="1.0" encoding="utf-8"?>
<externalLink xmlns="http://schemas.openxmlformats.org/spreadsheetml/2006/main">
  <externalBook xmlns:r="http://schemas.openxmlformats.org/officeDocument/2006/relationships" r:id="rId1">
    <sheetNames>
      <sheetName val="Links"/>
      <sheetName val="Assumption"/>
      <sheetName val="EDSS_In_A"/>
      <sheetName val="Out"/>
      <sheetName val="Control"/>
      <sheetName val="Project Example"/>
      <sheetName val="Stochastic Results"/>
      <sheetName val="OT Analysis"/>
      <sheetName val="Names"/>
      <sheetName val="Oyu Tolgoi"/>
    </sheetNames>
    <sheetDataSet>
      <sheetData sheetId="0" refreshError="1"/>
      <sheetData sheetId="1" refreshError="1"/>
      <sheetData sheetId="2" refreshError="1"/>
      <sheetData sheetId="3"/>
      <sheetData sheetId="4">
        <row r="4">
          <cell r="C4">
            <v>3</v>
          </cell>
        </row>
        <row r="5">
          <cell r="C5">
            <v>3</v>
          </cell>
        </row>
        <row r="6">
          <cell r="C6">
            <v>45</v>
          </cell>
        </row>
        <row r="7">
          <cell r="C7">
            <v>2055</v>
          </cell>
        </row>
        <row r="9">
          <cell r="C9" t="str">
            <v>Oyu Tolgoi</v>
          </cell>
        </row>
        <row r="11">
          <cell r="J11">
            <v>4299.2050686395032</v>
          </cell>
          <cell r="K11">
            <v>0.39646344175886161</v>
          </cell>
          <cell r="L11">
            <v>0.37339919237193092</v>
          </cell>
          <cell r="M11">
            <v>0.53283509936397</v>
          </cell>
          <cell r="N11">
            <v>0.54262602387738046</v>
          </cell>
          <cell r="O11">
            <v>0.56509920509621359</v>
          </cell>
          <cell r="P11">
            <v>0.49010706153873562</v>
          </cell>
          <cell r="Q11">
            <v>0.47049342350118939</v>
          </cell>
          <cell r="R11">
            <v>0.44954803161836748</v>
          </cell>
        </row>
        <row r="12">
          <cell r="C12">
            <v>2204</v>
          </cell>
          <cell r="I12">
            <v>0.7</v>
          </cell>
          <cell r="J12">
            <v>3009.4435480476504</v>
          </cell>
          <cell r="K12">
            <v>0.33166794593961951</v>
          </cell>
          <cell r="L12">
            <v>0.31166856802558107</v>
          </cell>
          <cell r="M12">
            <v>0.53402078954376975</v>
          </cell>
          <cell r="N12">
            <v>0.54846393183878461</v>
          </cell>
          <cell r="O12">
            <v>0.58308249646184473</v>
          </cell>
          <cell r="P12">
            <v>0.47573294010396389</v>
          </cell>
          <cell r="Q12">
            <v>0.44925935142390772</v>
          </cell>
          <cell r="R12">
            <v>0.42188859842682569</v>
          </cell>
        </row>
        <row r="13">
          <cell r="C13">
            <v>400</v>
          </cell>
          <cell r="I13">
            <v>0.8</v>
          </cell>
          <cell r="J13">
            <v>3439.364054911603</v>
          </cell>
          <cell r="K13">
            <v>0.354794438431356</v>
          </cell>
          <cell r="L13">
            <v>0.33416968480940695</v>
          </cell>
          <cell r="M13">
            <v>0.53353731912035052</v>
          </cell>
          <cell r="N13">
            <v>0.54601696022224078</v>
          </cell>
          <cell r="O13">
            <v>0.57538526571921156</v>
          </cell>
          <cell r="P13">
            <v>0.48155920016183357</v>
          </cell>
          <cell r="Q13">
            <v>0.45785419117579479</v>
          </cell>
          <cell r="R13">
            <v>0.43302207759137495</v>
          </cell>
        </row>
        <row r="14">
          <cell r="C14">
            <v>6</v>
          </cell>
          <cell r="I14">
            <v>0.9</v>
          </cell>
          <cell r="J14">
            <v>3869.2845617755515</v>
          </cell>
          <cell r="K14">
            <v>0.37630072165622636</v>
          </cell>
          <cell r="L14">
            <v>0.35460743369411007</v>
          </cell>
          <cell r="M14">
            <v>0.53314436828692502</v>
          </cell>
          <cell r="N14">
            <v>0.54412022773027913</v>
          </cell>
          <cell r="O14">
            <v>0.56959832867584503</v>
          </cell>
          <cell r="P14">
            <v>0.48624368795409251</v>
          </cell>
          <cell r="Q14">
            <v>0.46477870699009571</v>
          </cell>
          <cell r="R14">
            <v>0.44205925955394387</v>
          </cell>
        </row>
        <row r="15">
          <cell r="C15" t="str">
            <v>WEO</v>
          </cell>
          <cell r="I15">
            <v>1</v>
          </cell>
          <cell r="J15">
            <v>4299.2050686395032</v>
          </cell>
          <cell r="K15">
            <v>0.39646344175886161</v>
          </cell>
          <cell r="L15">
            <v>0.37339919237193092</v>
          </cell>
          <cell r="M15">
            <v>0.53283509936397</v>
          </cell>
          <cell r="N15">
            <v>0.54262602387738046</v>
          </cell>
          <cell r="O15">
            <v>0.56509920509621359</v>
          </cell>
          <cell r="P15">
            <v>0.49010706153873562</v>
          </cell>
          <cell r="Q15">
            <v>0.47049342350118939</v>
          </cell>
          <cell r="R15">
            <v>0.44954803161836748</v>
          </cell>
        </row>
        <row r="16">
          <cell r="I16">
            <v>1.1000000000000001</v>
          </cell>
          <cell r="J16">
            <v>4729.1255755034526</v>
          </cell>
          <cell r="K16">
            <v>0.41548949474219471</v>
          </cell>
          <cell r="L16">
            <v>0.39066030282779191</v>
          </cell>
          <cell r="M16">
            <v>0.53259853504112786</v>
          </cell>
          <cell r="N16">
            <v>0.54144401427439992</v>
          </cell>
          <cell r="O16">
            <v>0.56154094325972315</v>
          </cell>
          <cell r="P16">
            <v>0.49335970436912824</v>
          </cell>
          <cell r="Q16">
            <v>0.47531172028032914</v>
          </cell>
          <cell r="R16">
            <v>0.45588614804762934</v>
          </cell>
        </row>
        <row r="17">
          <cell r="I17">
            <v>1.2</v>
          </cell>
          <cell r="J17">
            <v>5159.0460823674039</v>
          </cell>
          <cell r="K17">
            <v>0.43353823960517618</v>
          </cell>
          <cell r="L17">
            <v>0.40682905176594969</v>
          </cell>
          <cell r="M17">
            <v>0.53240155547252788</v>
          </cell>
          <cell r="N17">
            <v>0.54046514915244626</v>
          </cell>
          <cell r="O17">
            <v>0.55862515101962873</v>
          </cell>
          <cell r="P17">
            <v>0.49612482770368005</v>
          </cell>
          <cell r="Q17">
            <v>0.47940912089948756</v>
          </cell>
          <cell r="R17">
            <v>0.46129118848812661</v>
          </cell>
        </row>
        <row r="18">
          <cell r="C18">
            <v>1</v>
          </cell>
          <cell r="I18">
            <v>1.3</v>
          </cell>
          <cell r="J18">
            <v>5588.9665892313524</v>
          </cell>
          <cell r="K18">
            <v>0.45073541385651494</v>
          </cell>
          <cell r="L18">
            <v>0.42206402954463279</v>
          </cell>
          <cell r="M18">
            <v>0.53223397469900846</v>
          </cell>
          <cell r="N18">
            <v>0.53963907233882713</v>
          </cell>
          <cell r="O18">
            <v>0.55618865270719886</v>
          </cell>
          <cell r="P18">
            <v>0.49850341641486789</v>
          </cell>
          <cell r="Q18">
            <v>0.48293417341556949</v>
          </cell>
          <cell r="R18">
            <v>0.4659519028009278</v>
          </cell>
        </row>
        <row r="19">
          <cell r="C19">
            <v>1</v>
          </cell>
          <cell r="I19">
            <v>1.4</v>
          </cell>
          <cell r="J19">
            <v>6018.8870960953009</v>
          </cell>
          <cell r="K19">
            <v>0.46718223578401241</v>
          </cell>
          <cell r="L19">
            <v>0.43648544530535538</v>
          </cell>
          <cell r="M19">
            <v>0.5320896681926961</v>
          </cell>
          <cell r="N19">
            <v>0.53893260108733221</v>
          </cell>
          <cell r="O19">
            <v>0.55412224513981012</v>
          </cell>
          <cell r="P19">
            <v>0.5005712257187499</v>
          </cell>
          <cell r="Q19">
            <v>0.4859989720812235</v>
          </cell>
          <cell r="R19">
            <v>0.47001213775825229</v>
          </cell>
        </row>
        <row r="20">
          <cell r="C20">
            <v>1</v>
          </cell>
          <cell r="I20">
            <v>1.5</v>
          </cell>
          <cell r="J20">
            <v>6448.8076029592521</v>
          </cell>
          <cell r="K20">
            <v>0.48296157695523229</v>
          </cell>
          <cell r="L20">
            <v>0.45019069193361627</v>
          </cell>
          <cell r="M20">
            <v>0.53196410215848067</v>
          </cell>
          <cell r="N20">
            <v>0.53832151287848462</v>
          </cell>
          <cell r="O20">
            <v>0.55234755817984982</v>
          </cell>
          <cell r="P20">
            <v>0.50238542885688131</v>
          </cell>
          <cell r="Q20">
            <v>0.48868813346809975</v>
          </cell>
          <cell r="R20">
            <v>0.47358091738764796</v>
          </cell>
        </row>
        <row r="21">
          <cell r="I21">
            <v>1.6</v>
          </cell>
          <cell r="J21">
            <v>6878.7281098232061</v>
          </cell>
          <cell r="K21">
            <v>0.4981422775610958</v>
          </cell>
          <cell r="L21">
            <v>0.463259885811109</v>
          </cell>
          <cell r="M21">
            <v>0.5318538485698856</v>
          </cell>
          <cell r="N21">
            <v>0.5377877122987621</v>
          </cell>
          <cell r="O21">
            <v>0.55080689023933815</v>
          </cell>
          <cell r="P21">
            <v>0.50398998536013051</v>
          </cell>
          <cell r="Q21">
            <v>0.49106672980202698</v>
          </cell>
          <cell r="R21">
            <v>0.47674237909133849</v>
          </cell>
        </row>
        <row r="22">
          <cell r="C22" t="str">
            <v>Deterministic</v>
          </cell>
          <cell r="I22">
            <v>1.7</v>
          </cell>
          <cell r="J22">
            <v>7308.6486166871518</v>
          </cell>
          <cell r="K22">
            <v>0.51278224302535691</v>
          </cell>
          <cell r="L22">
            <v>0.47611885677415866</v>
          </cell>
          <cell r="M22">
            <v>0.53175157926754502</v>
          </cell>
          <cell r="N22">
            <v>0.53731434052192162</v>
          </cell>
          <cell r="O22">
            <v>0.54946080403558129</v>
          </cell>
          <cell r="P22">
            <v>0.5054147939583713</v>
          </cell>
          <cell r="Q22">
            <v>0.49318280733829273</v>
          </cell>
          <cell r="R22">
            <v>0.47956597195070005</v>
          </cell>
        </row>
        <row r="23">
          <cell r="C23">
            <v>0.4051747139190488</v>
          </cell>
          <cell r="I23">
            <v>1.8</v>
          </cell>
          <cell r="J23">
            <v>7738.5691235511031</v>
          </cell>
          <cell r="K23">
            <v>0.52693071695822402</v>
          </cell>
          <cell r="L23">
            <v>0.48949508969399491</v>
          </cell>
          <cell r="M23">
            <v>0.53164786290466004</v>
          </cell>
          <cell r="N23">
            <v>0.53688590977185158</v>
          </cell>
          <cell r="O23">
            <v>0.54828218253676442</v>
          </cell>
          <cell r="P23">
            <v>0.50668003644510595</v>
          </cell>
          <cell r="Q23">
            <v>0.49507223721016641</v>
          </cell>
          <cell r="R23">
            <v>0.48210966936549865</v>
          </cell>
        </row>
        <row r="24">
          <cell r="C24">
            <v>0.95</v>
          </cell>
          <cell r="I24">
            <v>1.9</v>
          </cell>
          <cell r="J24">
            <v>8168.4896304150561</v>
          </cell>
          <cell r="K24">
            <v>0.54062998255846362</v>
          </cell>
          <cell r="L24">
            <v>0.50242383820654246</v>
          </cell>
          <cell r="M24">
            <v>0.53155483866380648</v>
          </cell>
          <cell r="N24">
            <v>0.53650302441632736</v>
          </cell>
          <cell r="O24">
            <v>0.54723331492498672</v>
          </cell>
          <cell r="P24">
            <v>0.50782066899016232</v>
          </cell>
          <cell r="Q24">
            <v>0.4967756800073701</v>
          </cell>
          <cell r="R24">
            <v>0.48440548306980624</v>
          </cell>
        </row>
        <row r="25">
          <cell r="C25">
            <v>0.25</v>
          </cell>
          <cell r="I25">
            <v>2</v>
          </cell>
          <cell r="J25">
            <v>8598.4101372790064</v>
          </cell>
          <cell r="K25">
            <v>0.55391665856051076</v>
          </cell>
          <cell r="L25">
            <v>0.51494319591009474</v>
          </cell>
          <cell r="M25">
            <v>0.53147093421416547</v>
          </cell>
          <cell r="N25">
            <v>0.53615878828807695</v>
          </cell>
          <cell r="O25">
            <v>0.54629389228312952</v>
          </cell>
          <cell r="P25">
            <v>0.50885423631950444</v>
          </cell>
          <cell r="Q25">
            <v>0.49831930914355188</v>
          </cell>
          <cell r="R25">
            <v>0.48648796402481365</v>
          </cell>
        </row>
        <row r="26">
          <cell r="C26">
            <v>10000</v>
          </cell>
          <cell r="I26">
            <v>2.1</v>
          </cell>
          <cell r="J26">
            <v>9028.3306441429595</v>
          </cell>
          <cell r="K26">
            <v>0.5668227016164642</v>
          </cell>
          <cell r="L26">
            <v>0.52708626672326153</v>
          </cell>
          <cell r="M26">
            <v>0.53139487111138972</v>
          </cell>
          <cell r="N26">
            <v>0.5358476305551344</v>
          </cell>
          <cell r="O26">
            <v>0.54544763383609873</v>
          </cell>
          <cell r="P26">
            <v>0.5097951371455568</v>
          </cell>
          <cell r="Q26">
            <v>0.49972460700712257</v>
          </cell>
          <cell r="R26">
            <v>0.48838552715619904</v>
          </cell>
        </row>
        <row r="27">
          <cell r="C27">
            <v>1000</v>
          </cell>
          <cell r="I27">
            <v>2.2000000000000002</v>
          </cell>
          <cell r="J27">
            <v>9458.2511510069053</v>
          </cell>
          <cell r="K27">
            <v>0.57937619233557225</v>
          </cell>
          <cell r="L27">
            <v>0.53888202314146005</v>
          </cell>
          <cell r="M27">
            <v>0.53132559919946731</v>
          </cell>
          <cell r="N27">
            <v>0.53556500193090395</v>
          </cell>
          <cell r="O27">
            <v>0.54468133543762809</v>
          </cell>
          <cell r="P27">
            <v>0.5106552990674661</v>
          </cell>
          <cell r="Q27">
            <v>0.50100937084790143</v>
          </cell>
          <cell r="R27">
            <v>0.49012175559976373</v>
          </cell>
        </row>
        <row r="28">
          <cell r="I28">
            <v>2.2999999999999998</v>
          </cell>
          <cell r="J28">
            <v>9888.1716578708583</v>
          </cell>
          <cell r="K28">
            <v>0.59160195935534565</v>
          </cell>
          <cell r="L28">
            <v>0.55035598495583604</v>
          </cell>
          <cell r="M28">
            <v>0.53126224783224651</v>
          </cell>
          <cell r="N28">
            <v>0.53530715078215851</v>
          </cell>
          <cell r="O28">
            <v>0.54398417560528445</v>
          </cell>
          <cell r="P28">
            <v>0.51144468687901146</v>
          </cell>
          <cell r="Q28">
            <v>0.50218847047912374</v>
          </cell>
          <cell r="R28">
            <v>0.49171638584361138</v>
          </cell>
        </row>
        <row r="29">
          <cell r="I29">
            <v>2.4</v>
          </cell>
          <cell r="J29">
            <v>10318.092164734808</v>
          </cell>
          <cell r="K29">
            <v>0.60352208024807807</v>
          </cell>
          <cell r="L29">
            <v>0.56153076206424668</v>
          </cell>
          <cell r="M29">
            <v>0.53120408908941219</v>
          </cell>
          <cell r="N29">
            <v>0.53507095564875429</v>
          </cell>
          <cell r="O29">
            <v>0.54334720128458169</v>
          </cell>
          <cell r="P29">
            <v>0.51217169036370935</v>
          </cell>
          <cell r="Q29">
            <v>0.50327442641404929</v>
          </cell>
          <cell r="R29">
            <v>0.49318606128388365</v>
          </cell>
        </row>
        <row r="30">
          <cell r="C30" t="str">
            <v>Deterministic</v>
          </cell>
          <cell r="I30">
            <v>2.5</v>
          </cell>
          <cell r="J30">
            <v>10748.012671598755</v>
          </cell>
          <cell r="K30">
            <v>0.6151562878736283</v>
          </cell>
          <cell r="L30">
            <v>0.57242649307177773</v>
          </cell>
          <cell r="M30">
            <v>0.53115050968142319</v>
          </cell>
          <cell r="N30">
            <v>0.53485379826096746</v>
          </cell>
          <cell r="O30">
            <v>0.54276294128352187</v>
          </cell>
          <cell r="P30">
            <v>0.51284342364392776</v>
          </cell>
          <cell r="Q30">
            <v>0.50427785619780208</v>
          </cell>
          <cell r="R30">
            <v>0.49454491531406669</v>
          </cell>
        </row>
        <row r="31">
          <cell r="C31">
            <v>0.31073040492110987</v>
          </cell>
          <cell r="I31">
            <v>2.6</v>
          </cell>
          <cell r="J31">
            <v>11177.933178462705</v>
          </cell>
          <cell r="K31">
            <v>0.62652230285303312</v>
          </cell>
          <cell r="L31">
            <v>0.58306120302064102</v>
          </cell>
          <cell r="M31">
            <v>0.53110098923956672</v>
          </cell>
          <cell r="N31">
            <v>0.53465346607240871</v>
          </cell>
          <cell r="O31">
            <v>0.54222511186710132</v>
          </cell>
          <cell r="P31">
            <v>0.51346595875644585</v>
          </cell>
          <cell r="Q31">
            <v>0.505207822708444</v>
          </cell>
          <cell r="R31">
            <v>0.49580502730256781</v>
          </cell>
        </row>
        <row r="32">
          <cell r="C32">
            <v>0.95</v>
          </cell>
          <cell r="I32">
            <v>2.7</v>
          </cell>
          <cell r="J32">
            <v>11607.853685326654</v>
          </cell>
          <cell r="K32">
            <v>0.63763610803605175</v>
          </cell>
          <cell r="L32">
            <v>0.59345109768443272</v>
          </cell>
          <cell r="M32">
            <v>0.53105508335992457</v>
          </cell>
          <cell r="N32">
            <v>0.53446807660306106</v>
          </cell>
          <cell r="O32">
            <v>0.5417283898578672</v>
          </cell>
          <cell r="P32">
            <v>0.51404450971937499</v>
          </cell>
          <cell r="Q32">
            <v>0.50607210865987495</v>
          </cell>
          <cell r="R32">
            <v>0.49697678265346834</v>
          </cell>
        </row>
        <row r="33">
          <cell r="C33">
            <v>0.1</v>
          </cell>
          <cell r="I33">
            <v>2.8</v>
          </cell>
          <cell r="J33">
            <v>12037.774192190602</v>
          </cell>
          <cell r="K33">
            <v>0.64851217680076889</v>
          </cell>
          <cell r="L33">
            <v>0.60361080754374552</v>
          </cell>
          <cell r="M33">
            <v>0.53101241022953316</v>
          </cell>
          <cell r="N33">
            <v>0.53429601810332228</v>
          </cell>
          <cell r="O33">
            <v>0.5412682358485601</v>
          </cell>
          <cell r="P33">
            <v>0.51458357891551521</v>
          </cell>
          <cell r="Q33">
            <v>0.50687743492678428</v>
          </cell>
          <cell r="R33">
            <v>0.49806915969241139</v>
          </cell>
        </row>
        <row r="34">
          <cell r="C34">
            <v>1000</v>
          </cell>
          <cell r="I34">
            <v>2.9</v>
          </cell>
          <cell r="J34">
            <v>12467.694699054557</v>
          </cell>
          <cell r="K34">
            <v>0.65916366431962448</v>
          </cell>
          <cell r="L34">
            <v>0.61355359161094869</v>
          </cell>
          <cell r="M34">
            <v>0.53097263998185262</v>
          </cell>
          <cell r="N34">
            <v>0.53413590257397559</v>
          </cell>
          <cell r="O34">
            <v>0.54084075507311502</v>
          </cell>
          <cell r="P34">
            <v>0.51508707449584257</v>
          </cell>
          <cell r="Q34">
            <v>0.5076296356624096</v>
          </cell>
          <cell r="R34">
            <v>0.49908996015902374</v>
          </cell>
        </row>
        <row r="35">
          <cell r="C35">
            <v>200</v>
          </cell>
          <cell r="I35">
            <v>3</v>
          </cell>
          <cell r="J35">
            <v>12897.615205918504</v>
          </cell>
          <cell r="K35">
            <v>0.66960256886210179</v>
          </cell>
          <cell r="L35">
            <v>0.62329150876589301</v>
          </cell>
          <cell r="M35">
            <v>0.53093548615309327</v>
          </cell>
          <cell r="N35">
            <v>0.53398652824098891</v>
          </cell>
          <cell r="O35">
            <v>0.54044258689812552</v>
          </cell>
          <cell r="P35">
            <v>0.51555840528274466</v>
          </cell>
          <cell r="Q35">
            <v>0.50833379986653937</v>
          </cell>
          <cell r="R35">
            <v>0.50004599582848386</v>
          </cell>
        </row>
        <row r="38">
          <cell r="J38">
            <v>998.10468101892627</v>
          </cell>
          <cell r="K38">
            <v>0.39646344175886161</v>
          </cell>
          <cell r="L38">
            <v>0.37339919237193092</v>
          </cell>
          <cell r="M38">
            <v>0.53283509936397</v>
          </cell>
          <cell r="N38">
            <v>0.54262602387738046</v>
          </cell>
          <cell r="O38">
            <v>0.56509920509621359</v>
          </cell>
          <cell r="P38">
            <v>0.49010706153873562</v>
          </cell>
          <cell r="Q38">
            <v>0.47049342350118939</v>
          </cell>
          <cell r="R38">
            <v>0.44954803161836748</v>
          </cell>
        </row>
        <row r="39">
          <cell r="C39">
            <v>1.6373079685276792E-2</v>
          </cell>
          <cell r="I39">
            <v>0.7</v>
          </cell>
          <cell r="J39">
            <v>698.67327671324847</v>
          </cell>
          <cell r="K39">
            <v>0.35906458482275727</v>
          </cell>
          <cell r="L39">
            <v>0.33880641197004996</v>
          </cell>
          <cell r="M39">
            <v>0.53322588424806416</v>
          </cell>
          <cell r="N39">
            <v>0.54458750270190015</v>
          </cell>
          <cell r="O39">
            <v>0.57137291262515344</v>
          </cell>
          <cell r="P39">
            <v>0.48491342683014776</v>
          </cell>
          <cell r="Q39">
            <v>0.46321095241316201</v>
          </cell>
          <cell r="R39">
            <v>0.4397013413898283</v>
          </cell>
        </row>
        <row r="40">
          <cell r="C40">
            <v>0.03</v>
          </cell>
          <cell r="I40">
            <v>0.8</v>
          </cell>
          <cell r="J40">
            <v>798.48374481514111</v>
          </cell>
          <cell r="K40">
            <v>0.37173332076084653</v>
          </cell>
          <cell r="L40">
            <v>0.35082916302328415</v>
          </cell>
          <cell r="M40">
            <v>0.53309331884784505</v>
          </cell>
          <cell r="N40">
            <v>0.54387076980659521</v>
          </cell>
          <cell r="O40">
            <v>0.56902359171480543</v>
          </cell>
          <cell r="P40">
            <v>0.48679701158804289</v>
          </cell>
          <cell r="Q40">
            <v>0.46582934263445341</v>
          </cell>
          <cell r="R40">
            <v>0.44321901165769073</v>
          </cell>
        </row>
        <row r="41">
          <cell r="C41">
            <v>0.1</v>
          </cell>
          <cell r="I41">
            <v>0.9</v>
          </cell>
          <cell r="J41">
            <v>898.29421291703397</v>
          </cell>
          <cell r="K41">
            <v>0.38419947297638984</v>
          </cell>
          <cell r="L41">
            <v>0.36229680543427706</v>
          </cell>
          <cell r="M41">
            <v>0.53295436189796119</v>
          </cell>
          <cell r="N41">
            <v>0.54321247649348647</v>
          </cell>
          <cell r="O41">
            <v>0.5669509027672951</v>
          </cell>
          <cell r="P41">
            <v>0.48851409054910883</v>
          </cell>
          <cell r="Q41">
            <v>0.4682432863908223</v>
          </cell>
          <cell r="R41">
            <v>0.44649658685541516</v>
          </cell>
        </row>
        <row r="42">
          <cell r="C42">
            <v>0.1</v>
          </cell>
          <cell r="I42">
            <v>1</v>
          </cell>
          <cell r="J42">
            <v>998.10468101892627</v>
          </cell>
          <cell r="K42">
            <v>0.39646344175886161</v>
          </cell>
          <cell r="L42">
            <v>0.37339919237193092</v>
          </cell>
          <cell r="M42">
            <v>0.53283509936397</v>
          </cell>
          <cell r="N42">
            <v>0.54262602387738046</v>
          </cell>
          <cell r="O42">
            <v>0.56509920509621359</v>
          </cell>
          <cell r="P42">
            <v>0.49010706153873562</v>
          </cell>
          <cell r="Q42">
            <v>0.47049342350118939</v>
          </cell>
          <cell r="R42">
            <v>0.44954803161836748</v>
          </cell>
        </row>
        <row r="43">
          <cell r="C43">
            <v>0.15</v>
          </cell>
          <cell r="I43">
            <v>1.1000000000000001</v>
          </cell>
          <cell r="J43">
            <v>1097.9151491208188</v>
          </cell>
          <cell r="K43">
            <v>0.40852669982761497</v>
          </cell>
          <cell r="L43">
            <v>0.38409747355220142</v>
          </cell>
          <cell r="M43">
            <v>0.53273715900485596</v>
          </cell>
          <cell r="N43">
            <v>0.54211048037229381</v>
          </cell>
          <cell r="O43">
            <v>0.56345095643285714</v>
          </cell>
          <cell r="P43">
            <v>0.491593345483122</v>
          </cell>
          <cell r="Q43">
            <v>0.4726040318387511</v>
          </cell>
          <cell r="R43">
            <v>0.45240782122081113</v>
          </cell>
        </row>
        <row r="44">
          <cell r="C44">
            <v>0.02</v>
          </cell>
          <cell r="I44">
            <v>1.2</v>
          </cell>
          <cell r="J44">
            <v>1197.7256172227114</v>
          </cell>
          <cell r="K44">
            <v>0.4203915798259093</v>
          </cell>
          <cell r="L44">
            <v>0.39454996679110882</v>
          </cell>
          <cell r="M44">
            <v>0.53264517561701752</v>
          </cell>
          <cell r="N44">
            <v>0.54163190853322551</v>
          </cell>
          <cell r="O44">
            <v>0.56193915124169236</v>
          </cell>
          <cell r="P44">
            <v>0.49297238791554349</v>
          </cell>
          <cell r="Q44">
            <v>0.47456701404084689</v>
          </cell>
          <cell r="R44">
            <v>0.45506310573413811</v>
          </cell>
        </row>
        <row r="45">
          <cell r="I45">
            <v>1.3</v>
          </cell>
          <cell r="J45">
            <v>1297.5360853246045</v>
          </cell>
          <cell r="K45">
            <v>0.43206109060704845</v>
          </cell>
          <cell r="L45">
            <v>0.40475048292877319</v>
          </cell>
          <cell r="M45">
            <v>0.53256152041864979</v>
          </cell>
          <cell r="N45">
            <v>0.54119260470827457</v>
          </cell>
          <cell r="O45">
            <v>0.56055793558966804</v>
          </cell>
          <cell r="P45">
            <v>0.49425805931714994</v>
          </cell>
          <cell r="Q45">
            <v>0.47640274351959944</v>
          </cell>
          <cell r="R45">
            <v>0.45754363620612043</v>
          </cell>
        </row>
        <row r="46">
          <cell r="I46">
            <v>1.4</v>
          </cell>
          <cell r="J46">
            <v>1397.3465534264969</v>
          </cell>
          <cell r="K46">
            <v>0.44353876103340101</v>
          </cell>
          <cell r="L46">
            <v>0.41471544700629753</v>
          </cell>
          <cell r="M46">
            <v>0.53248383902154295</v>
          </cell>
          <cell r="N46">
            <v>0.54078517650258662</v>
          </cell>
          <cell r="O46">
            <v>0.55928643230661146</v>
          </cell>
          <cell r="P46">
            <v>0.49545830502752497</v>
          </cell>
          <cell r="Q46">
            <v>0.47812070830548731</v>
          </cell>
          <cell r="R46">
            <v>0.45986216031997967</v>
          </cell>
        </row>
        <row r="47">
          <cell r="C47">
            <v>1</v>
          </cell>
          <cell r="I47">
            <v>1.5</v>
          </cell>
          <cell r="J47">
            <v>1497.1570215283894</v>
          </cell>
          <cell r="K47">
            <v>0.4548285090470725</v>
          </cell>
          <cell r="L47">
            <v>0.42445373174561829</v>
          </cell>
          <cell r="M47">
            <v>0.53241151360303518</v>
          </cell>
          <cell r="N47">
            <v>0.54040627606188063</v>
          </cell>
          <cell r="O47">
            <v>0.55811206875834196</v>
          </cell>
          <cell r="P47">
            <v>0.49658136537555392</v>
          </cell>
          <cell r="Q47">
            <v>0.4797318883702652</v>
          </cell>
          <cell r="R47">
            <v>0.46203404741903364</v>
          </cell>
        </row>
        <row r="48">
          <cell r="C48">
            <v>1</v>
          </cell>
          <cell r="I48">
            <v>1.6</v>
          </cell>
          <cell r="J48">
            <v>1596.9674896302822</v>
          </cell>
          <cell r="K48">
            <v>0.46593453315314176</v>
          </cell>
          <cell r="L48">
            <v>0.43397407745831978</v>
          </cell>
          <cell r="M48">
            <v>0.53234400869661691</v>
          </cell>
          <cell r="N48">
            <v>0.54005300850124793</v>
          </cell>
          <cell r="O48">
            <v>0.55702412266624479</v>
          </cell>
          <cell r="P48">
            <v>0.49763445386890781</v>
          </cell>
          <cell r="Q48">
            <v>0.48124593984964259</v>
          </cell>
          <cell r="R48">
            <v>0.46407278234584065</v>
          </cell>
        </row>
        <row r="49">
          <cell r="C49">
            <v>1</v>
          </cell>
          <cell r="I49">
            <v>1.7</v>
          </cell>
          <cell r="J49">
            <v>1696.7779577321742</v>
          </cell>
          <cell r="K49">
            <v>0.47686122337356612</v>
          </cell>
          <cell r="L49">
            <v>0.44328502058137714</v>
          </cell>
          <cell r="M49">
            <v>0.53228085791183366</v>
          </cell>
          <cell r="N49">
            <v>0.53972285780246243</v>
          </cell>
          <cell r="O49">
            <v>0.55601339378380055</v>
          </cell>
          <cell r="P49">
            <v>0.49862391230137015</v>
          </cell>
          <cell r="Q49">
            <v>0.48267138872118193</v>
          </cell>
          <cell r="R49">
            <v>0.46599024568509601</v>
          </cell>
        </row>
        <row r="50">
          <cell r="C50">
            <v>1</v>
          </cell>
          <cell r="I50">
            <v>1.8</v>
          </cell>
          <cell r="J50">
            <v>1796.5884258340679</v>
          </cell>
          <cell r="K50">
            <v>0.48761308884332449</v>
          </cell>
          <cell r="L50">
            <v>0.45239484350158132</v>
          </cell>
          <cell r="M50">
            <v>0.53222165314363457</v>
          </cell>
          <cell r="N50">
            <v>0.53941362679763893</v>
          </cell>
          <cell r="O50">
            <v>0.55507194308574581</v>
          </cell>
          <cell r="P50">
            <v>0.49955533856882839</v>
          </cell>
          <cell r="Q50">
            <v>0.48401579144661699</v>
          </cell>
          <cell r="R50">
            <v>0.46779694544127237</v>
          </cell>
        </row>
        <row r="51">
          <cell r="C51">
            <v>1</v>
          </cell>
          <cell r="I51">
            <v>1.9</v>
          </cell>
          <cell r="J51">
            <v>1896.3988939359597</v>
          </cell>
          <cell r="K51">
            <v>0.49819469945887729</v>
          </cell>
          <cell r="L51">
            <v>0.46131154110372702</v>
          </cell>
          <cell r="M51">
            <v>0.53216603574321808</v>
          </cell>
          <cell r="N51">
            <v>0.53912338821117933</v>
          </cell>
          <cell r="O51">
            <v>0.55419288381026743</v>
          </cell>
          <cell r="P51">
            <v>0.50043369263659099</v>
          </cell>
          <cell r="Q51">
            <v>0.48528586897087006</v>
          </cell>
          <cell r="R51">
            <v>0.4695022096942667</v>
          </cell>
        </row>
        <row r="52">
          <cell r="I52">
            <v>2</v>
          </cell>
          <cell r="J52">
            <v>1996.2093620378525</v>
          </cell>
          <cell r="K52">
            <v>0.50861063930311801</v>
          </cell>
          <cell r="L52">
            <v>0.47011228312931819</v>
          </cell>
          <cell r="M52">
            <v>0.53211267470268464</v>
          </cell>
          <cell r="N52">
            <v>0.53884976819150832</v>
          </cell>
          <cell r="O52">
            <v>0.55337108806475022</v>
          </cell>
          <cell r="P52">
            <v>0.5012624291707537</v>
          </cell>
          <cell r="Q52">
            <v>0.48648700854813176</v>
          </cell>
          <cell r="R52">
            <v>0.47111509292682391</v>
          </cell>
        </row>
        <row r="53">
          <cell r="I53">
            <v>2.1</v>
          </cell>
          <cell r="J53">
            <v>2096.0198301397454</v>
          </cell>
          <cell r="K53">
            <v>0.51886546974898351</v>
          </cell>
          <cell r="L53">
            <v>0.47966124913145763</v>
          </cell>
          <cell r="M53">
            <v>0.53204935221961125</v>
          </cell>
          <cell r="N53">
            <v>0.53858331222829103</v>
          </cell>
          <cell r="O53">
            <v>0.55261156514537213</v>
          </cell>
          <cell r="P53">
            <v>0.50203421424184858</v>
          </cell>
          <cell r="Q53">
            <v>0.48761737362666546</v>
          </cell>
          <cell r="R53">
            <v>0.4726518121611028</v>
          </cell>
        </row>
        <row r="54">
          <cell r="I54">
            <v>2.2000000000000002</v>
          </cell>
          <cell r="J54">
            <v>2195.8302982416376</v>
          </cell>
          <cell r="K54">
            <v>0.52896370073551979</v>
          </cell>
          <cell r="L54">
            <v>0.48905470048243604</v>
          </cell>
          <cell r="M54">
            <v>0.53198954693328659</v>
          </cell>
          <cell r="N54">
            <v>0.53833184101172171</v>
          </cell>
          <cell r="O54">
            <v>0.55189782578477586</v>
          </cell>
          <cell r="P54">
            <v>0.50276548602808435</v>
          </cell>
          <cell r="Q54">
            <v>0.48869003202306877</v>
          </cell>
          <cell r="R54">
            <v>0.4741089552924751</v>
          </cell>
        </row>
        <row r="55">
          <cell r="I55">
            <v>2.2999999999999998</v>
          </cell>
          <cell r="J55">
            <v>2295.6407663435302</v>
          </cell>
          <cell r="K55">
            <v>0.53890976854389938</v>
          </cell>
          <cell r="L55">
            <v>0.49829742571321461</v>
          </cell>
          <cell r="M55">
            <v>0.53193297372230497</v>
          </cell>
          <cell r="N55">
            <v>0.53809412506199206</v>
          </cell>
          <cell r="O55">
            <v>0.55122585139615987</v>
          </cell>
          <cell r="P55">
            <v>0.50345935293818911</v>
          </cell>
          <cell r="Q55">
            <v>0.48970929275422576</v>
          </cell>
          <cell r="R55">
            <v>0.4754925473703121</v>
          </cell>
        </row>
        <row r="56">
          <cell r="I56">
            <v>2.4</v>
          </cell>
          <cell r="J56">
            <v>2395.4512344454229</v>
          </cell>
          <cell r="K56">
            <v>0.54870801900881705</v>
          </cell>
          <cell r="L56">
            <v>0.50739409829484039</v>
          </cell>
          <cell r="M56">
            <v>0.53187937747222858</v>
          </cell>
          <cell r="N56">
            <v>0.53786906582167215</v>
          </cell>
          <cell r="O56">
            <v>0.55059208032485907</v>
          </cell>
          <cell r="P56">
            <v>0.50411861331785257</v>
          </cell>
          <cell r="Q56">
            <v>0.49067904624434844</v>
          </cell>
          <cell r="R56">
            <v>0.47680802017375973</v>
          </cell>
        </row>
        <row r="57">
          <cell r="I57">
            <v>2.5</v>
          </cell>
          <cell r="J57">
            <v>2495.261702547316</v>
          </cell>
          <cell r="K57">
            <v>0.55836269510357672</v>
          </cell>
          <cell r="L57">
            <v>0.5163492639484577</v>
          </cell>
          <cell r="M57">
            <v>0.53182852922926649</v>
          </cell>
          <cell r="N57">
            <v>0.53765567868085606</v>
          </cell>
          <cell r="O57">
            <v>0.54999334469927763</v>
          </cell>
          <cell r="P57">
            <v>0.50474579316997192</v>
          </cell>
          <cell r="Q57">
            <v>0.49160281394921596</v>
          </cell>
          <cell r="R57">
            <v>0.47806028347948804</v>
          </cell>
        </row>
        <row r="58">
          <cell r="I58">
            <v>2.6</v>
          </cell>
          <cell r="J58">
            <v>2595.0721706492091</v>
          </cell>
          <cell r="K58">
            <v>0.56787792806995341</v>
          </cell>
          <cell r="L58">
            <v>0.52516733204995036</v>
          </cell>
          <cell r="M58">
            <v>0.5317802229307963</v>
          </cell>
          <cell r="N58">
            <v>0.53745307857662117</v>
          </cell>
          <cell r="O58">
            <v>0.54942681747294753</v>
          </cell>
          <cell r="P58">
            <v>0.50534317849913868</v>
          </cell>
          <cell r="Q58">
            <v>0.49248379108436668</v>
          </cell>
          <cell r="R58">
            <v>0.47925378629705234</v>
          </cell>
        </row>
        <row r="59">
          <cell r="I59">
            <v>2.7</v>
          </cell>
          <cell r="J59">
            <v>2694.8826387511012</v>
          </cell>
          <cell r="K59">
            <v>0.57725773140236525</v>
          </cell>
          <cell r="L59">
            <v>0.53385257017677945</v>
          </cell>
          <cell r="M59">
            <v>0.53173427261425688</v>
          </cell>
          <cell r="N59">
            <v>0.53726046772255409</v>
          </cell>
          <cell r="O59">
            <v>0.5488899677891973</v>
          </cell>
          <cell r="P59">
            <v>0.50591284315344442</v>
          </cell>
          <cell r="Q59">
            <v>0.49332488354996273</v>
          </cell>
          <cell r="R59">
            <v>0.48039256968174815</v>
          </cell>
        </row>
        <row r="60">
          <cell r="I60">
            <v>2.8</v>
          </cell>
          <cell r="J60">
            <v>2794.6931068529939</v>
          </cell>
          <cell r="K60">
            <v>0.58650599711849716</v>
          </cell>
          <cell r="L60">
            <v>0.54240910136293297</v>
          </cell>
          <cell r="M60">
            <v>0.53169051002470602</v>
          </cell>
          <cell r="N60">
            <v>0.53707712510960626</v>
          </cell>
          <cell r="O60">
            <v>0.54838052318144681</v>
          </cell>
          <cell r="P60">
            <v>0.5064566728783193</v>
          </cell>
          <cell r="Q60">
            <v>0.49412873995154433</v>
          </cell>
          <cell r="R60">
            <v>0.48148031244619799</v>
          </cell>
        </row>
        <row r="61">
          <cell r="I61">
            <v>2.9</v>
          </cell>
          <cell r="J61">
            <v>2894.5035749548865</v>
          </cell>
          <cell r="K61">
            <v>0.59562649385070299</v>
          </cell>
          <cell r="L61">
            <v>0.5508409032223115</v>
          </cell>
          <cell r="M61">
            <v>0.53164878255614523</v>
          </cell>
          <cell r="N61">
            <v>0.53690239748696367</v>
          </cell>
          <cell r="O61">
            <v>0.54789643741821958</v>
          </cell>
          <cell r="P61">
            <v>0.50697638617032348</v>
          </cell>
          <cell r="Q61">
            <v>0.49489777946009916</v>
          </cell>
          <cell r="R61">
            <v>0.48252037086023897</v>
          </cell>
        </row>
        <row r="62">
          <cell r="I62">
            <v>3</v>
          </cell>
          <cell r="J62">
            <v>2994.3140430567787</v>
          </cell>
          <cell r="K62">
            <v>0.60462286637727203</v>
          </cell>
          <cell r="L62">
            <v>0.55915180868107339</v>
          </cell>
          <cell r="M62">
            <v>0.53160895147352882</v>
          </cell>
          <cell r="N62">
            <v>0.53673569158512036</v>
          </cell>
          <cell r="O62">
            <v>0.54743586303332314</v>
          </cell>
          <cell r="P62">
            <v>0.50747355241680536</v>
          </cell>
          <cell r="Q62">
            <v>0.49563421612882175</v>
          </cell>
          <cell r="R62">
            <v>0.48351581324172049</v>
          </cell>
        </row>
      </sheetData>
      <sheetData sheetId="5">
        <row r="3">
          <cell r="E3">
            <v>1</v>
          </cell>
          <cell r="F3">
            <v>2</v>
          </cell>
          <cell r="G3">
            <v>3</v>
          </cell>
          <cell r="H3">
            <v>4</v>
          </cell>
          <cell r="I3">
            <v>5</v>
          </cell>
          <cell r="J3">
            <v>6</v>
          </cell>
          <cell r="K3">
            <v>7</v>
          </cell>
          <cell r="L3">
            <v>8</v>
          </cell>
          <cell r="M3">
            <v>9</v>
          </cell>
          <cell r="N3">
            <v>10</v>
          </cell>
          <cell r="O3">
            <v>11</v>
          </cell>
          <cell r="P3">
            <v>12</v>
          </cell>
          <cell r="Q3">
            <v>13</v>
          </cell>
          <cell r="R3">
            <v>14</v>
          </cell>
          <cell r="S3">
            <v>15</v>
          </cell>
          <cell r="T3">
            <v>16</v>
          </cell>
          <cell r="U3">
            <v>17</v>
          </cell>
          <cell r="V3">
            <v>18</v>
          </cell>
          <cell r="W3">
            <v>19</v>
          </cell>
          <cell r="X3">
            <v>20</v>
          </cell>
          <cell r="Y3">
            <v>21</v>
          </cell>
          <cell r="Z3">
            <v>22</v>
          </cell>
          <cell r="AA3">
            <v>23</v>
          </cell>
          <cell r="AB3">
            <v>24</v>
          </cell>
          <cell r="AC3">
            <v>25</v>
          </cell>
          <cell r="AD3">
            <v>26</v>
          </cell>
          <cell r="AE3">
            <v>27</v>
          </cell>
          <cell r="AF3">
            <v>28</v>
          </cell>
          <cell r="AG3">
            <v>29</v>
          </cell>
          <cell r="AH3">
            <v>30</v>
          </cell>
          <cell r="AI3">
            <v>31</v>
          </cell>
          <cell r="AJ3">
            <v>32</v>
          </cell>
          <cell r="AK3">
            <v>33</v>
          </cell>
          <cell r="AL3">
            <v>34</v>
          </cell>
          <cell r="AM3">
            <v>35</v>
          </cell>
          <cell r="AN3">
            <v>36</v>
          </cell>
          <cell r="AO3">
            <v>37</v>
          </cell>
          <cell r="AP3">
            <v>38</v>
          </cell>
          <cell r="AQ3">
            <v>39</v>
          </cell>
          <cell r="AR3">
            <v>40</v>
          </cell>
          <cell r="AS3">
            <v>41</v>
          </cell>
          <cell r="AT3">
            <v>42</v>
          </cell>
          <cell r="AU3">
            <v>43</v>
          </cell>
          <cell r="AV3">
            <v>44</v>
          </cell>
          <cell r="AW3">
            <v>45</v>
          </cell>
          <cell r="AX3">
            <v>46</v>
          </cell>
          <cell r="AY3">
            <v>47</v>
          </cell>
          <cell r="AZ3">
            <v>48</v>
          </cell>
          <cell r="BA3">
            <v>49</v>
          </cell>
          <cell r="BB3">
            <v>50</v>
          </cell>
          <cell r="BC3">
            <v>51</v>
          </cell>
          <cell r="BD3">
            <v>52</v>
          </cell>
          <cell r="BE3">
            <v>53</v>
          </cell>
          <cell r="BF3">
            <v>54</v>
          </cell>
        </row>
        <row r="4">
          <cell r="E4">
            <v>1</v>
          </cell>
          <cell r="F4">
            <v>1.0163730796852768</v>
          </cell>
          <cell r="G4">
            <v>1.0330142371089339</v>
          </cell>
          <cell r="H4">
            <v>1.0499278615291439</v>
          </cell>
          <cell r="I4">
            <v>1.0671184140697527</v>
          </cell>
          <cell r="J4">
            <v>1.084590428896943</v>
          </cell>
          <cell r="K4">
            <v>1.102348514415161</v>
          </cell>
          <cell r="L4">
            <v>1.1203973544826269</v>
          </cell>
          <cell r="M4">
            <v>1.1387417096467443</v>
          </cell>
          <cell r="N4">
            <v>1.1573864183997387</v>
          </cell>
          <cell r="O4">
            <v>1.1763363984548547</v>
          </cell>
          <cell r="P4">
            <v>1.1955966480434475</v>
          </cell>
          <cell r="Q4">
            <v>1.2151722472333126</v>
          </cell>
          <cell r="R4">
            <v>1.2350683592686005</v>
          </cell>
          <cell r="S4">
            <v>1.2552902319316692</v>
          </cell>
          <cell r="T4">
            <v>1.2758431989272359</v>
          </cell>
          <cell r="U4">
            <v>1.2967326812891899</v>
          </cell>
          <cell r="V4">
            <v>1.3179641888104405</v>
          </cell>
          <cell r="W4">
            <v>1.3395433214961749</v>
          </cell>
          <cell r="X4">
            <v>1.361475771040912</v>
          </cell>
          <cell r="Y4">
            <v>1.3837673223297384</v>
          </cell>
          <cell r="Z4">
            <v>1.4064238549641255</v>
          </cell>
          <cell r="AA4">
            <v>1.4294513448127271</v>
          </cell>
          <cell r="AB4">
            <v>1.4528558655875718</v>
          </cell>
          <cell r="AC4">
            <v>1.4766435904460589</v>
          </cell>
          <cell r="AD4">
            <v>1.5008207936191853</v>
          </cell>
          <cell r="AE4">
            <v>1.5253938520664327</v>
          </cell>
          <cell r="AF4">
            <v>1.5503692471577475</v>
          </cell>
          <cell r="AG4">
            <v>1.575753566383064</v>
          </cell>
          <cell r="AH4">
            <v>1.6015535050898129</v>
          </cell>
          <cell r="AI4">
            <v>1.6277758682488825</v>
          </cell>
          <cell r="AJ4">
            <v>1.6544275722494919</v>
          </cell>
          <cell r="AK4">
            <v>1.6815156467234518</v>
          </cell>
          <cell r="AL4">
            <v>1.7090472363992946</v>
          </cell>
          <cell r="AM4">
            <v>1.7370296029867622</v>
          </cell>
          <cell r="AN4">
            <v>1.7654701270921491</v>
          </cell>
          <cell r="AO4">
            <v>1.7943763101650045</v>
          </cell>
          <cell r="AP4">
            <v>1.8237557764767092</v>
          </cell>
          <cell r="AQ4">
            <v>1.8536162751314458</v>
          </cell>
          <cell r="AR4">
            <v>1.8839656821100987</v>
          </cell>
          <cell r="AS4">
            <v>1.9148120023476143</v>
          </cell>
          <cell r="AT4">
            <v>1.946163371844376</v>
          </cell>
          <cell r="AU4">
            <v>1.9780280598121511</v>
          </cell>
          <cell r="AV4">
            <v>2.0104144708551686</v>
          </cell>
          <cell r="AW4">
            <v>2.043331147186914</v>
          </cell>
          <cell r="AX4">
            <v>2.0767867708832131</v>
          </cell>
          <cell r="AY4">
            <v>2.1107901661722126</v>
          </cell>
          <cell r="AZ4">
            <v>2.1453503017618485</v>
          </cell>
          <cell r="BA4">
            <v>2.180476293205428</v>
          </cell>
          <cell r="BB4">
            <v>2.2161774053059373</v>
          </cell>
          <cell r="BC4">
            <v>2.2524630545597213</v>
          </cell>
          <cell r="BD4">
            <v>2.2893428116401693</v>
          </cell>
          <cell r="BE4">
            <v>2.3268264039220692</v>
          </cell>
          <cell r="BF4">
            <v>2.3649237180472915</v>
          </cell>
        </row>
        <row r="52">
          <cell r="D52">
            <v>1</v>
          </cell>
        </row>
        <row r="106"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1</v>
          </cell>
          <cell r="L106">
            <v>2</v>
          </cell>
          <cell r="M106">
            <v>3</v>
          </cell>
          <cell r="N106">
            <v>4</v>
          </cell>
          <cell r="O106">
            <v>5</v>
          </cell>
          <cell r="Q106">
            <v>1</v>
          </cell>
          <cell r="R106">
            <v>2</v>
          </cell>
          <cell r="S106">
            <v>3</v>
          </cell>
          <cell r="T106">
            <v>4</v>
          </cell>
          <cell r="U106">
            <v>5</v>
          </cell>
          <cell r="V106">
            <v>6</v>
          </cell>
          <cell r="W106">
            <v>7</v>
          </cell>
          <cell r="X106">
            <v>8</v>
          </cell>
          <cell r="Y106">
            <v>9</v>
          </cell>
          <cell r="Z106">
            <v>10</v>
          </cell>
          <cell r="AA106">
            <v>11</v>
          </cell>
          <cell r="AB106">
            <v>12</v>
          </cell>
          <cell r="AC106">
            <v>13</v>
          </cell>
          <cell r="AD106">
            <v>14</v>
          </cell>
          <cell r="AE106">
            <v>15</v>
          </cell>
          <cell r="AF106">
            <v>16</v>
          </cell>
          <cell r="AG106">
            <v>17</v>
          </cell>
          <cell r="AH106">
            <v>18</v>
          </cell>
          <cell r="AI106">
            <v>19</v>
          </cell>
          <cell r="AJ106">
            <v>20</v>
          </cell>
          <cell r="AK106">
            <v>21</v>
          </cell>
          <cell r="AL106">
            <v>22</v>
          </cell>
          <cell r="AM106">
            <v>23</v>
          </cell>
          <cell r="AN106">
            <v>24</v>
          </cell>
          <cell r="AO106">
            <v>25</v>
          </cell>
          <cell r="AP106">
            <v>26</v>
          </cell>
          <cell r="AQ106">
            <v>27</v>
          </cell>
          <cell r="AR106">
            <v>28</v>
          </cell>
          <cell r="AS106">
            <v>29</v>
          </cell>
          <cell r="AT106">
            <v>30</v>
          </cell>
          <cell r="AU106">
            <v>31</v>
          </cell>
          <cell r="AV106">
            <v>32</v>
          </cell>
          <cell r="AW106">
            <v>33</v>
          </cell>
          <cell r="AX106">
            <v>34</v>
          </cell>
          <cell r="AY106">
            <v>35</v>
          </cell>
          <cell r="AZ106">
            <v>36</v>
          </cell>
          <cell r="BA106">
            <v>37</v>
          </cell>
          <cell r="BB106">
            <v>38</v>
          </cell>
          <cell r="BC106">
            <v>39</v>
          </cell>
          <cell r="BD106">
            <v>0</v>
          </cell>
          <cell r="BE106">
            <v>0</v>
          </cell>
          <cell r="BF106">
            <v>0</v>
          </cell>
        </row>
        <row r="107"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39</v>
          </cell>
          <cell r="L107">
            <v>38</v>
          </cell>
          <cell r="M107">
            <v>37</v>
          </cell>
          <cell r="N107">
            <v>36</v>
          </cell>
          <cell r="O107">
            <v>35</v>
          </cell>
          <cell r="P107">
            <v>40</v>
          </cell>
          <cell r="Q107">
            <v>39</v>
          </cell>
          <cell r="R107">
            <v>38</v>
          </cell>
          <cell r="S107">
            <v>37</v>
          </cell>
          <cell r="T107">
            <v>36</v>
          </cell>
          <cell r="U107">
            <v>35</v>
          </cell>
          <cell r="V107">
            <v>34</v>
          </cell>
          <cell r="W107">
            <v>33</v>
          </cell>
          <cell r="X107">
            <v>32</v>
          </cell>
          <cell r="Y107">
            <v>31</v>
          </cell>
          <cell r="Z107">
            <v>30</v>
          </cell>
          <cell r="AA107">
            <v>29</v>
          </cell>
          <cell r="AB107">
            <v>28</v>
          </cell>
          <cell r="AC107">
            <v>27</v>
          </cell>
          <cell r="AD107">
            <v>26</v>
          </cell>
          <cell r="AE107">
            <v>25</v>
          </cell>
          <cell r="AF107">
            <v>24</v>
          </cell>
          <cell r="AG107">
            <v>23</v>
          </cell>
          <cell r="AH107">
            <v>22</v>
          </cell>
          <cell r="AI107">
            <v>21</v>
          </cell>
          <cell r="AJ107">
            <v>20</v>
          </cell>
          <cell r="AK107">
            <v>19</v>
          </cell>
          <cell r="AL107">
            <v>18</v>
          </cell>
          <cell r="AM107">
            <v>17</v>
          </cell>
          <cell r="AN107">
            <v>16</v>
          </cell>
          <cell r="AO107">
            <v>15</v>
          </cell>
          <cell r="AP107">
            <v>14</v>
          </cell>
          <cell r="AQ107">
            <v>13</v>
          </cell>
          <cell r="AR107">
            <v>12</v>
          </cell>
          <cell r="AS107">
            <v>11</v>
          </cell>
          <cell r="AT107">
            <v>10</v>
          </cell>
          <cell r="AU107">
            <v>9</v>
          </cell>
          <cell r="AV107">
            <v>8</v>
          </cell>
          <cell r="AW107">
            <v>7</v>
          </cell>
          <cell r="AX107">
            <v>6</v>
          </cell>
          <cell r="AY107">
            <v>5</v>
          </cell>
          <cell r="AZ107">
            <v>4</v>
          </cell>
          <cell r="BA107">
            <v>3</v>
          </cell>
          <cell r="BB107">
            <v>2</v>
          </cell>
          <cell r="BC107">
            <v>1</v>
          </cell>
          <cell r="BD107">
            <v>0</v>
          </cell>
          <cell r="BE107">
            <v>0</v>
          </cell>
          <cell r="BF107">
            <v>0</v>
          </cell>
        </row>
        <row r="108"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348.60446927196818</v>
          </cell>
          <cell r="L108">
            <v>891.51748006336095</v>
          </cell>
          <cell r="M108">
            <v>902.78431739385508</v>
          </cell>
          <cell r="N108">
            <v>1253.0596400308555</v>
          </cell>
          <cell r="O108">
            <v>1617.8108587764973</v>
          </cell>
          <cell r="P108">
            <v>2268.3771232130712</v>
          </cell>
          <cell r="Q108">
            <v>2398.634061000505</v>
          </cell>
          <cell r="R108">
            <v>2530.7283718990088</v>
          </cell>
          <cell r="S108">
            <v>2412.3025440891747</v>
          </cell>
          <cell r="T108">
            <v>2311.2027620156287</v>
          </cell>
          <cell r="U108">
            <v>1875.6859075536256</v>
          </cell>
          <cell r="V108">
            <v>1911.5358537540817</v>
          </cell>
          <cell r="W108">
            <v>1870.4482444512998</v>
          </cell>
          <cell r="X108">
            <v>1645.9282643504694</v>
          </cell>
          <cell r="Y108">
            <v>1683.6118655615264</v>
          </cell>
          <cell r="Z108">
            <v>2020.9168986636801</v>
          </cell>
          <cell r="AA108">
            <v>2068.5368798482391</v>
          </cell>
          <cell r="AB108">
            <v>1913.1868339191772</v>
          </cell>
          <cell r="AC108">
            <v>1847.2837247458303</v>
          </cell>
          <cell r="AD108">
            <v>1959.6824584959313</v>
          </cell>
          <cell r="AE108">
            <v>2101.7763490616558</v>
          </cell>
          <cell r="AF108">
            <v>2052.3648344453991</v>
          </cell>
          <cell r="AG108">
            <v>1982.5080186588889</v>
          </cell>
          <cell r="AH108">
            <v>1922.8514016926674</v>
          </cell>
          <cell r="AI108">
            <v>1853.8845393164672</v>
          </cell>
          <cell r="AJ108">
            <v>1849.1047549558809</v>
          </cell>
          <cell r="AK108">
            <v>1797.5580700324406</v>
          </cell>
          <cell r="AL108">
            <v>1775.130229141404</v>
          </cell>
          <cell r="AM108">
            <v>1714.773298016803</v>
          </cell>
          <cell r="AN108">
            <v>1572.9601305532992</v>
          </cell>
          <cell r="AO108">
            <v>1559.2301711970388</v>
          </cell>
          <cell r="AP108">
            <v>1463.9842613928352</v>
          </cell>
          <cell r="AQ108">
            <v>1202.1807949608688</v>
          </cell>
          <cell r="AR108">
            <v>1189.2580471074853</v>
          </cell>
          <cell r="AS108">
            <v>1180.5945804811779</v>
          </cell>
          <cell r="AT108">
            <v>1230.2802503124151</v>
          </cell>
          <cell r="AU108">
            <v>923.94224240980952</v>
          </cell>
          <cell r="AV108">
            <v>503.19258960737409</v>
          </cell>
          <cell r="AW108">
            <v>503.19258960737409</v>
          </cell>
          <cell r="AX108">
            <v>503.19258960737409</v>
          </cell>
          <cell r="AY108">
            <v>417.64389411194327</v>
          </cell>
          <cell r="AZ108">
            <v>417.64389411194327</v>
          </cell>
          <cell r="BA108">
            <v>417.64389411194327</v>
          </cell>
          <cell r="BB108">
            <v>417.64389411194327</v>
          </cell>
          <cell r="BC108">
            <v>159.95822426102407</v>
          </cell>
          <cell r="BD108">
            <v>0</v>
          </cell>
          <cell r="BE108">
            <v>0</v>
          </cell>
          <cell r="BF108">
            <v>0</v>
          </cell>
        </row>
        <row r="109"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112.86174405231316</v>
          </cell>
          <cell r="L109">
            <v>305.6445490523048</v>
          </cell>
          <cell r="M109">
            <v>317.58418304776495</v>
          </cell>
          <cell r="N109">
            <v>438.324640008176</v>
          </cell>
          <cell r="O109">
            <v>578.30602271353439</v>
          </cell>
          <cell r="P109">
            <v>816.03384636091414</v>
          </cell>
          <cell r="Q109">
            <v>876.78779492421484</v>
          </cell>
          <cell r="R109">
            <v>923.63538688725441</v>
          </cell>
          <cell r="S109">
            <v>870.87230332955073</v>
          </cell>
          <cell r="T109">
            <v>809.30314062530283</v>
          </cell>
          <cell r="U109">
            <v>638.59093105457453</v>
          </cell>
          <cell r="V109">
            <v>631.93908814577162</v>
          </cell>
          <cell r="W109">
            <v>594.16052908478912</v>
          </cell>
          <cell r="X109">
            <v>492.55358992144699</v>
          </cell>
          <cell r="Y109">
            <v>485.49501781537873</v>
          </cell>
          <cell r="Z109">
            <v>606.86345006262081</v>
          </cell>
          <cell r="AA109">
            <v>618.62548295584077</v>
          </cell>
          <cell r="AB109">
            <v>551.51622244605392</v>
          </cell>
          <cell r="AC109">
            <v>529.49317664464388</v>
          </cell>
          <cell r="AD109">
            <v>596.16260878102798</v>
          </cell>
          <cell r="AE109">
            <v>672.86588008361957</v>
          </cell>
          <cell r="AF109">
            <v>653.95147755657206</v>
          </cell>
          <cell r="AG109">
            <v>619.61787100425454</v>
          </cell>
          <cell r="AH109">
            <v>575.57442184355966</v>
          </cell>
          <cell r="AI109">
            <v>536.53619941775651</v>
          </cell>
          <cell r="AJ109">
            <v>538.20328122436649</v>
          </cell>
          <cell r="AK109">
            <v>509.13095117619218</v>
          </cell>
          <cell r="AL109">
            <v>504.80137613587482</v>
          </cell>
          <cell r="AM109">
            <v>459.83289343796696</v>
          </cell>
          <cell r="AN109">
            <v>415.97149958851014</v>
          </cell>
          <cell r="AO109">
            <v>390.24433724455491</v>
          </cell>
          <cell r="AP109">
            <v>361.98917232697141</v>
          </cell>
          <cell r="AQ109">
            <v>282.66697350918423</v>
          </cell>
          <cell r="AR109">
            <v>281.43385581782985</v>
          </cell>
          <cell r="AS109">
            <v>273.97701749720926</v>
          </cell>
          <cell r="AT109">
            <v>315.38089181396356</v>
          </cell>
          <cell r="AU109">
            <v>251.34938144442287</v>
          </cell>
          <cell r="AV109">
            <v>158.39532724024863</v>
          </cell>
          <cell r="AW109">
            <v>158.39532724024863</v>
          </cell>
          <cell r="AX109">
            <v>158.39532724024863</v>
          </cell>
          <cell r="AY109">
            <v>132.81788054977619</v>
          </cell>
          <cell r="AZ109">
            <v>132.81788054977619</v>
          </cell>
          <cell r="BA109">
            <v>132.81788054977619</v>
          </cell>
          <cell r="BB109">
            <v>132.81788054977619</v>
          </cell>
          <cell r="BC109">
            <v>50.86944313655048</v>
          </cell>
          <cell r="BD109">
            <v>0</v>
          </cell>
          <cell r="BE109">
            <v>0</v>
          </cell>
          <cell r="BF109">
            <v>0</v>
          </cell>
        </row>
        <row r="110"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313.52029426973121</v>
          </cell>
          <cell r="L110">
            <v>1434.1622732145029</v>
          </cell>
          <cell r="M110">
            <v>774.590440757853</v>
          </cell>
          <cell r="N110">
            <v>1766.3248624536384</v>
          </cell>
          <cell r="O110">
            <v>836.22474451308949</v>
          </cell>
          <cell r="P110">
            <v>1768.0783647856331</v>
          </cell>
          <cell r="Q110">
            <v>1661.44930553419</v>
          </cell>
          <cell r="R110">
            <v>1702.4414669048956</v>
          </cell>
          <cell r="S110">
            <v>732.99787009738236</v>
          </cell>
          <cell r="T110">
            <v>745.51171837564743</v>
          </cell>
          <cell r="U110">
            <v>509.13327788759102</v>
          </cell>
          <cell r="V110">
            <v>532.56510757749379</v>
          </cell>
          <cell r="W110">
            <v>522.07003222614208</v>
          </cell>
          <cell r="X110">
            <v>485.26708577443378</v>
          </cell>
          <cell r="Y110">
            <v>507.3542102271</v>
          </cell>
          <cell r="Z110">
            <v>609.00063609027939</v>
          </cell>
          <cell r="AA110">
            <v>623.35085447440997</v>
          </cell>
          <cell r="AB110">
            <v>576.53632348107124</v>
          </cell>
          <cell r="AC110">
            <v>556.67650864482812</v>
          </cell>
          <cell r="AD110">
            <v>590.54771848765574</v>
          </cell>
          <cell r="AE110">
            <v>841.03020654821512</v>
          </cell>
          <cell r="AF110">
            <v>821.25808552205376</v>
          </cell>
          <cell r="AG110">
            <v>793.30473442646303</v>
          </cell>
          <cell r="AH110">
            <v>769.43301424487993</v>
          </cell>
          <cell r="AI110">
            <v>741.83577986971261</v>
          </cell>
          <cell r="AJ110">
            <v>1353.7454923157879</v>
          </cell>
          <cell r="AK110">
            <v>1316.0077210121851</v>
          </cell>
          <cell r="AL110">
            <v>1299.5881058296256</v>
          </cell>
          <cell r="AM110">
            <v>1255.4002775192209</v>
          </cell>
          <cell r="AN110">
            <v>1151.5776381094154</v>
          </cell>
          <cell r="AO110">
            <v>1209.833834812528</v>
          </cell>
          <cell r="AP110">
            <v>1135.9308752384691</v>
          </cell>
          <cell r="AQ110">
            <v>932.79300783981876</v>
          </cell>
          <cell r="AR110">
            <v>922.7660228054209</v>
          </cell>
          <cell r="AS110">
            <v>916.04388822587441</v>
          </cell>
          <cell r="AT110">
            <v>1115.1183415917408</v>
          </cell>
          <cell r="AU110">
            <v>837.45548286331257</v>
          </cell>
          <cell r="AV110">
            <v>456.09062315821029</v>
          </cell>
          <cell r="AW110">
            <v>456.09062315821029</v>
          </cell>
          <cell r="AX110">
            <v>456.09062315821029</v>
          </cell>
          <cell r="AY110">
            <v>188.79832792145081</v>
          </cell>
          <cell r="AZ110">
            <v>188.79832792145081</v>
          </cell>
          <cell r="BA110">
            <v>188.79832792145081</v>
          </cell>
          <cell r="BB110">
            <v>188.79832792145081</v>
          </cell>
          <cell r="BC110">
            <v>72.31003662098594</v>
          </cell>
          <cell r="BD110">
            <v>0</v>
          </cell>
          <cell r="BE110">
            <v>0</v>
          </cell>
          <cell r="BF110">
            <v>0</v>
          </cell>
        </row>
        <row r="111"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613.63062099814658</v>
          </cell>
          <cell r="L111">
            <v>1601.3337906610845</v>
          </cell>
          <cell r="M111">
            <v>1831.2380978479314</v>
          </cell>
          <cell r="N111">
            <v>2229.8654850691642</v>
          </cell>
          <cell r="O111">
            <v>2472.6831491612279</v>
          </cell>
          <cell r="P111">
            <v>3406.5699964127493</v>
          </cell>
          <cell r="Q111">
            <v>3912.2640054580579</v>
          </cell>
          <cell r="R111">
            <v>3786.6641564652782</v>
          </cell>
          <cell r="S111">
            <v>3467.5545011893355</v>
          </cell>
          <cell r="T111">
            <v>2683.0297260245338</v>
          </cell>
          <cell r="U111">
            <v>2525.6304652903859</v>
          </cell>
          <cell r="V111">
            <v>3066.7919090098367</v>
          </cell>
          <cell r="W111">
            <v>3129.3887404035413</v>
          </cell>
          <cell r="X111">
            <v>3591.4244301020158</v>
          </cell>
          <cell r="Y111">
            <v>4015.7321586335456</v>
          </cell>
          <cell r="Z111">
            <v>4820.2683444399481</v>
          </cell>
          <cell r="AA111">
            <v>4933.8509900294503</v>
          </cell>
          <cell r="AB111">
            <v>4563.3118010136595</v>
          </cell>
          <cell r="AC111">
            <v>4406.1204433885569</v>
          </cell>
          <cell r="AD111">
            <v>4674.2126438194618</v>
          </cell>
          <cell r="AE111">
            <v>3803.8939360761942</v>
          </cell>
          <cell r="AF111">
            <v>3714.4666471522155</v>
          </cell>
          <cell r="AG111">
            <v>3588.0364881666833</v>
          </cell>
          <cell r="AH111">
            <v>3480.0671299493156</v>
          </cell>
          <cell r="AI111">
            <v>3355.247650607399</v>
          </cell>
          <cell r="AJ111">
            <v>3402.7133853358569</v>
          </cell>
          <cell r="AK111">
            <v>3307.8574317785551</v>
          </cell>
          <cell r="AL111">
            <v>3266.5858303727528</v>
          </cell>
          <cell r="AM111">
            <v>3155.517305517667</v>
          </cell>
          <cell r="AN111">
            <v>2894.5534191550187</v>
          </cell>
          <cell r="AO111">
            <v>2577.6989831649698</v>
          </cell>
          <cell r="AP111">
            <v>2420.2396872969116</v>
          </cell>
          <cell r="AQ111">
            <v>1987.429611095876</v>
          </cell>
          <cell r="AR111">
            <v>1966.0658928862733</v>
          </cell>
          <cell r="AS111">
            <v>1951.7435628506944</v>
          </cell>
          <cell r="AT111">
            <v>2228.6292743058102</v>
          </cell>
          <cell r="AU111">
            <v>1673.7037993411391</v>
          </cell>
          <cell r="AV111">
            <v>911.52380567595867</v>
          </cell>
          <cell r="AW111">
            <v>911.52380567595867</v>
          </cell>
          <cell r="AX111">
            <v>911.52380567595867</v>
          </cell>
          <cell r="AY111">
            <v>1028.3021090962786</v>
          </cell>
          <cell r="AZ111">
            <v>1028.3021090962786</v>
          </cell>
          <cell r="BA111">
            <v>1028.3021090962786</v>
          </cell>
          <cell r="BB111">
            <v>1028.3021090962786</v>
          </cell>
          <cell r="BC111">
            <v>393.84121662944432</v>
          </cell>
          <cell r="BD111">
            <v>0</v>
          </cell>
          <cell r="BE111">
            <v>0</v>
          </cell>
          <cell r="BF111">
            <v>0</v>
          </cell>
        </row>
        <row r="112">
          <cell r="E112">
            <v>7131.6300162117532</v>
          </cell>
          <cell r="F112">
            <v>6963.4819978037158</v>
          </cell>
          <cell r="G112">
            <v>4000</v>
          </cell>
          <cell r="H112">
            <v>4100</v>
          </cell>
          <cell r="I112">
            <v>4200</v>
          </cell>
          <cell r="J112">
            <v>4300</v>
          </cell>
          <cell r="K112">
            <v>4400</v>
          </cell>
          <cell r="L112">
            <v>4500</v>
          </cell>
          <cell r="M112">
            <v>4583.6007136145399</v>
          </cell>
          <cell r="N112">
            <v>4668.7545559661594</v>
          </cell>
          <cell r="O112">
            <v>4755.4903809816933</v>
          </cell>
          <cell r="P112">
            <v>4843.8375786343931</v>
          </cell>
          <cell r="Q112">
            <v>4933.8260849025619</v>
          </cell>
          <cell r="R112">
            <v>5025.4863919132031</v>
          </cell>
          <cell r="S112">
            <v>5118.8495582741143</v>
          </cell>
          <cell r="T112">
            <v>5213.9472195979333</v>
          </cell>
          <cell r="U112">
            <v>5310.8115992216963</v>
          </cell>
          <cell r="V112">
            <v>5409.4755191255426</v>
          </cell>
          <cell r="W112">
            <v>5509.9724110542711</v>
          </cell>
          <cell r="X112">
            <v>5612.3363278455072</v>
          </cell>
          <cell r="Y112">
            <v>5716.6019549683269</v>
          </cell>
          <cell r="Z112">
            <v>5822.8046222762432</v>
          </cell>
          <cell r="AA112">
            <v>5930.9803159785397</v>
          </cell>
          <cell r="AB112">
            <v>6041.1656908340046</v>
          </cell>
          <cell r="AC112">
            <v>6153.3980825712033</v>
          </cell>
          <cell r="AD112">
            <v>6267.7155205394902</v>
          </cell>
          <cell r="AE112">
            <v>6384.1567405950518</v>
          </cell>
          <cell r="AF112">
            <v>6502.7611982263452</v>
          </cell>
          <cell r="AG112">
            <v>6623.5690819233805</v>
          </cell>
          <cell r="AH112">
            <v>6746.6213267953799</v>
          </cell>
          <cell r="AI112">
            <v>6871.9596284414165</v>
          </cell>
          <cell r="AJ112">
            <v>6999.6264570787516</v>
          </cell>
          <cell r="AK112">
            <v>7129.6650719336394</v>
          </cell>
          <cell r="AL112">
            <v>7262.1195358994864</v>
          </cell>
          <cell r="AM112">
            <v>7397.0347304673278</v>
          </cell>
          <cell r="AN112">
            <v>7534.4563709336835</v>
          </cell>
          <cell r="AO112">
            <v>7674.4310218909432</v>
          </cell>
          <cell r="AP112">
            <v>7817.0061130055301</v>
          </cell>
          <cell r="AQ112">
            <v>7962.2299550891921</v>
          </cell>
          <cell r="AR112">
            <v>8110.1517564688629</v>
          </cell>
          <cell r="AS112">
            <v>8260.8216396606422</v>
          </cell>
          <cell r="AT112">
            <v>8414.2906583535441</v>
          </cell>
          <cell r="AU112">
            <v>8570.6108147087689</v>
          </cell>
          <cell r="AV112">
            <v>8729.8350769803565</v>
          </cell>
          <cell r="AW112">
            <v>8892.0173974631998</v>
          </cell>
          <cell r="AX112">
            <v>9057.212730774494</v>
          </cell>
          <cell r="AY112">
            <v>9225.4770524748146</v>
          </cell>
          <cell r="AZ112">
            <v>9396.8673780351382</v>
          </cell>
          <cell r="BA112">
            <v>9571.4417821562329</v>
          </cell>
          <cell r="BB112">
            <v>9749.2594184469617</v>
          </cell>
          <cell r="BC112">
            <v>9930.3805394681694</v>
          </cell>
          <cell r="BD112">
            <v>10114.866517148941</v>
          </cell>
          <cell r="BE112">
            <v>10302.779863582155</v>
          </cell>
          <cell r="BF112">
            <v>10494.184252206373</v>
          </cell>
        </row>
        <row r="113">
          <cell r="E113">
            <v>696.66159326217485</v>
          </cell>
          <cell r="F113">
            <v>871.70709605040258</v>
          </cell>
          <cell r="G113">
            <v>913.75</v>
          </cell>
          <cell r="H113">
            <v>986.25</v>
          </cell>
          <cell r="I113">
            <v>1008.75</v>
          </cell>
          <cell r="J113">
            <v>1038.75</v>
          </cell>
          <cell r="K113">
            <v>1075</v>
          </cell>
          <cell r="L113">
            <v>1080</v>
          </cell>
          <cell r="M113">
            <v>1100.0641712674894</v>
          </cell>
          <cell r="N113">
            <v>1120.5010934318782</v>
          </cell>
          <cell r="O113">
            <v>1141.3176914356063</v>
          </cell>
          <cell r="P113">
            <v>1162.5210188722542</v>
          </cell>
          <cell r="Q113">
            <v>1184.1182603766147</v>
          </cell>
          <cell r="R113">
            <v>1206.1167340591685</v>
          </cell>
          <cell r="S113">
            <v>1228.5238939857873</v>
          </cell>
          <cell r="T113">
            <v>1251.347332703504</v>
          </cell>
          <cell r="U113">
            <v>1274.594783813207</v>
          </cell>
          <cell r="V113">
            <v>1298.27412459013</v>
          </cell>
          <cell r="W113">
            <v>1322.3933786530247</v>
          </cell>
          <cell r="X113">
            <v>1346.9607186829214</v>
          </cell>
          <cell r="Y113">
            <v>1371.9844691923981</v>
          </cell>
          <cell r="Z113">
            <v>1397.4731093462981</v>
          </cell>
          <cell r="AA113">
            <v>1423.4352758348491</v>
          </cell>
          <cell r="AB113">
            <v>1449.8797658001608</v>
          </cell>
          <cell r="AC113">
            <v>1476.8155398170886</v>
          </cell>
          <cell r="AD113">
            <v>1504.2517249294776</v>
          </cell>
          <cell r="AE113">
            <v>1532.1976177428123</v>
          </cell>
          <cell r="AF113">
            <v>1560.6626875743227</v>
          </cell>
          <cell r="AG113">
            <v>1589.6565796616112</v>
          </cell>
          <cell r="AH113">
            <v>1619.1891184308909</v>
          </cell>
          <cell r="AI113">
            <v>1649.2703108259398</v>
          </cell>
          <cell r="AJ113">
            <v>1679.9103496989003</v>
          </cell>
          <cell r="AK113">
            <v>1711.1196172640734</v>
          </cell>
          <cell r="AL113">
            <v>1742.9086886158766</v>
          </cell>
          <cell r="AM113">
            <v>1775.2883353121586</v>
          </cell>
          <cell r="AN113">
            <v>1808.269529024084</v>
          </cell>
          <cell r="AO113">
            <v>1841.8634452538265</v>
          </cell>
          <cell r="AP113">
            <v>1876.0814671213275</v>
          </cell>
          <cell r="AQ113">
            <v>1910.9351892214065</v>
          </cell>
          <cell r="AR113">
            <v>1946.4364215525277</v>
          </cell>
          <cell r="AS113">
            <v>1982.5971935185548</v>
          </cell>
          <cell r="AT113">
            <v>2019.4297580048515</v>
          </cell>
          <cell r="AU113">
            <v>2056.9465955301052</v>
          </cell>
          <cell r="AV113">
            <v>2095.1604184752864</v>
          </cell>
          <cell r="AW113">
            <v>2134.0841753911691</v>
          </cell>
          <cell r="AX113">
            <v>2173.7310553858797</v>
          </cell>
          <cell r="AY113">
            <v>2214.1144925939566</v>
          </cell>
          <cell r="AZ113">
            <v>2255.2481707284342</v>
          </cell>
          <cell r="BA113">
            <v>2297.146027717497</v>
          </cell>
          <cell r="BB113">
            <v>2339.8222604272719</v>
          </cell>
          <cell r="BC113">
            <v>2383.2913294723617</v>
          </cell>
          <cell r="BD113">
            <v>2427.5679641157471</v>
          </cell>
          <cell r="BE113">
            <v>2472.6671672597186</v>
          </cell>
          <cell r="BF113">
            <v>2518.6042205295307</v>
          </cell>
        </row>
        <row r="114">
          <cell r="E114">
            <v>6</v>
          </cell>
          <cell r="F114">
            <v>6.0982384781116608</v>
          </cell>
          <cell r="G114">
            <v>6.1980854226536035</v>
          </cell>
          <cell r="H114">
            <v>6.2995671691748631</v>
          </cell>
          <cell r="I114">
            <v>6.4027104844185168</v>
          </cell>
          <cell r="J114">
            <v>6.5075425733816576</v>
          </cell>
          <cell r="K114">
            <v>6.6140910864909657</v>
          </cell>
          <cell r="L114">
            <v>6.7223841268957614</v>
          </cell>
          <cell r="M114">
            <v>6.8324502578804651</v>
          </cell>
          <cell r="N114">
            <v>6.944318510398432</v>
          </cell>
          <cell r="O114">
            <v>7.0580183907291278</v>
          </cell>
          <cell r="P114">
            <v>7.1735798882606847</v>
          </cell>
          <cell r="Q114">
            <v>7.2910334833998753</v>
          </cell>
          <cell r="R114">
            <v>7.4104101556116024</v>
          </cell>
          <cell r="S114">
            <v>7.5317413915900158</v>
          </cell>
          <cell r="T114">
            <v>7.6550591935634156</v>
          </cell>
          <cell r="U114">
            <v>7.7803960877351397</v>
          </cell>
          <cell r="V114">
            <v>7.9077851328626432</v>
          </cell>
          <cell r="W114">
            <v>8.0372599289770505</v>
          </cell>
          <cell r="X114">
            <v>8.1688546262454729</v>
          </cell>
          <cell r="Y114">
            <v>8.3026039339784301</v>
          </cell>
          <cell r="Z114">
            <v>8.4385431297847528</v>
          </cell>
          <cell r="AA114">
            <v>8.5767080688763624</v>
          </cell>
          <cell r="AB114">
            <v>8.7171351935254311</v>
          </cell>
          <cell r="AC114">
            <v>8.8598615426763523</v>
          </cell>
          <cell r="AD114">
            <v>9.0049247617151114</v>
          </cell>
          <cell r="AE114">
            <v>9.1523631123985965</v>
          </cell>
          <cell r="AF114">
            <v>9.3022154829464849</v>
          </cell>
          <cell r="AG114">
            <v>9.4545213982983842</v>
          </cell>
          <cell r="AH114">
            <v>9.6093210305388777</v>
          </cell>
          <cell r="AI114">
            <v>9.7666552094932957</v>
          </cell>
          <cell r="AJ114">
            <v>9.9265654334969504</v>
          </cell>
          <cell r="AK114">
            <v>10.089093880340711</v>
          </cell>
          <cell r="AL114">
            <v>10.254283418395767</v>
          </cell>
          <cell r="AM114">
            <v>10.422177617920573</v>
          </cell>
          <cell r="AN114">
            <v>10.592820762552895</v>
          </cell>
          <cell r="AO114">
            <v>10.766257860990027</v>
          </cell>
          <cell r="AP114">
            <v>10.942534658860255</v>
          </cell>
          <cell r="AQ114">
            <v>11.121697650788676</v>
          </cell>
          <cell r="AR114">
            <v>11.303794092660592</v>
          </cell>
          <cell r="AS114">
            <v>11.488872014085686</v>
          </cell>
          <cell r="AT114">
            <v>11.676980231066256</v>
          </cell>
          <cell r="AU114">
            <v>11.868168358872907</v>
          </cell>
          <cell r="AV114">
            <v>12.06248682513101</v>
          </cell>
          <cell r="AW114">
            <v>12.259986883121485</v>
          </cell>
          <cell r="AX114">
            <v>12.460720625299277</v>
          </cell>
          <cell r="AY114">
            <v>12.664740997033276</v>
          </cell>
          <cell r="AZ114">
            <v>12.872101810571092</v>
          </cell>
          <cell r="BA114">
            <v>13.082857759232567</v>
          </cell>
          <cell r="BB114">
            <v>13.297064431835624</v>
          </cell>
          <cell r="BC114">
            <v>13.514778327358329</v>
          </cell>
          <cell r="BD114">
            <v>13.736056869841015</v>
          </cell>
          <cell r="BE114">
            <v>13.960958423532414</v>
          </cell>
          <cell r="BF114">
            <v>14.189542308283748</v>
          </cell>
        </row>
        <row r="115"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496.59167383017785</v>
          </cell>
          <cell r="L115">
            <v>1375.4004707353715</v>
          </cell>
          <cell r="M115">
            <v>1455.6790880504261</v>
          </cell>
          <cell r="N115">
            <v>2046.4301600303986</v>
          </cell>
          <cell r="O115">
            <v>2750.1287282779936</v>
          </cell>
          <cell r="P115">
            <v>3952.7354104405608</v>
          </cell>
          <cell r="Q115">
            <v>4325.9184935212888</v>
          </cell>
          <cell r="R115">
            <v>4641.7170678913835</v>
          </cell>
          <cell r="S115">
            <v>4457.8643052116313</v>
          </cell>
          <cell r="T115">
            <v>4219.6638598751733</v>
          </cell>
          <cell r="U115">
            <v>3391.4361238024171</v>
          </cell>
          <cell r="V115">
            <v>3418.45902690307</v>
          </cell>
          <cell r="W115">
            <v>3273.8081229945969</v>
          </cell>
          <cell r="X115">
            <v>2764.3764061268553</v>
          </cell>
          <cell r="Y115">
            <v>2775.3817679707768</v>
          </cell>
          <cell r="Z115">
            <v>3533.6473021151369</v>
          </cell>
          <cell r="AA115">
            <v>3669.0555623738092</v>
          </cell>
          <cell r="AB115">
            <v>3331.800880979476</v>
          </cell>
          <cell r="AC115">
            <v>3258.182297899687</v>
          </cell>
          <cell r="AD115">
            <v>3736.577635822161</v>
          </cell>
          <cell r="AE115">
            <v>4295.6812438522611</v>
          </cell>
          <cell r="AF115">
            <v>4252.4902937776633</v>
          </cell>
          <cell r="AG115">
            <v>4104.0817729909695</v>
          </cell>
          <cell r="AH115">
            <v>3883.18266956768</v>
          </cell>
          <cell r="AI115">
            <v>3687.0551015962155</v>
          </cell>
          <cell r="AJ115">
            <v>3767.2219265446715</v>
          </cell>
          <cell r="AK115">
            <v>3629.9331596412485</v>
          </cell>
          <cell r="AL115">
            <v>3665.9279353852812</v>
          </cell>
          <cell r="AM115">
            <v>3401.3998829719235</v>
          </cell>
          <cell r="AN115">
            <v>3134.1191152014881</v>
          </cell>
          <cell r="AO115">
            <v>2994.9032478668832</v>
          </cell>
          <cell r="AP115">
            <v>2829.6715729217476</v>
          </cell>
          <cell r="AQ115">
            <v>2250.65944378923</v>
          </cell>
          <cell r="AR115">
            <v>2282.4712800907778</v>
          </cell>
          <cell r="AS115">
            <v>2263.2752749106289</v>
          </cell>
          <cell r="AT115">
            <v>2653.7064918134433</v>
          </cell>
          <cell r="AU115">
            <v>2154.2177268779301</v>
          </cell>
          <cell r="AV115">
            <v>1382.7650837717047</v>
          </cell>
          <cell r="AW115">
            <v>1408.4540054971676</v>
          </cell>
          <cell r="AX115">
            <v>1434.6201743755721</v>
          </cell>
          <cell r="AY115">
            <v>1225.3083091703013</v>
          </cell>
          <cell r="AZ115">
            <v>1248.0720089579595</v>
          </cell>
          <cell r="BA115">
            <v>1271.2586113115635</v>
          </cell>
          <cell r="BB115">
            <v>1294.8759728880691</v>
          </cell>
          <cell r="BC115">
            <v>505.15292817678358</v>
          </cell>
          <cell r="BD115">
            <v>0</v>
          </cell>
          <cell r="BE115">
            <v>0</v>
          </cell>
          <cell r="BF115">
            <v>0</v>
          </cell>
        </row>
        <row r="116"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337.03431633996109</v>
          </cell>
          <cell r="L116">
            <v>1548.8952550716631</v>
          </cell>
          <cell r="M116">
            <v>852.09919128400691</v>
          </cell>
          <cell r="N116">
            <v>1979.1689397352138</v>
          </cell>
          <cell r="O116">
            <v>954.39809492900895</v>
          </cell>
          <cell r="P116">
            <v>2055.4282620765835</v>
          </cell>
          <cell r="Q116">
            <v>1967.3524613730797</v>
          </cell>
          <cell r="R116">
            <v>2053.3431419902327</v>
          </cell>
          <cell r="S116">
            <v>900.50539765532437</v>
          </cell>
          <cell r="T116">
            <v>932.8941002885723</v>
          </cell>
          <cell r="U116">
            <v>648.9386202612435</v>
          </cell>
          <cell r="V116">
            <v>691.41549882741913</v>
          </cell>
          <cell r="W116">
            <v>690.38195380902152</v>
          </cell>
          <cell r="X116">
            <v>653.63570260789811</v>
          </cell>
          <cell r="Y116">
            <v>696.08209681095616</v>
          </cell>
          <cell r="Z116">
            <v>851.06201251095615</v>
          </cell>
          <cell r="AA116">
            <v>887.29959548067063</v>
          </cell>
          <cell r="AB116">
            <v>835.90834966402133</v>
          </cell>
          <cell r="AC116">
            <v>822.10851861780407</v>
          </cell>
          <cell r="AD116">
            <v>888.33242418822363</v>
          </cell>
          <cell r="AE116">
            <v>1288.6244789229206</v>
          </cell>
          <cell r="AF116">
            <v>1281.7068509429914</v>
          </cell>
          <cell r="AG116">
            <v>1261.0820907577342</v>
          </cell>
          <cell r="AH116">
            <v>1245.8575640267902</v>
          </cell>
          <cell r="AI116">
            <v>1223.4877272475244</v>
          </cell>
          <cell r="AJ116">
            <v>2274.1710633995253</v>
          </cell>
          <cell r="AK116">
            <v>2251.8466278949359</v>
          </cell>
          <cell r="AL116">
            <v>2265.063401272304</v>
          </cell>
          <cell r="AM116">
            <v>2228.6974688275195</v>
          </cell>
          <cell r="AN116">
            <v>2082.3627532987798</v>
          </cell>
          <cell r="AO116">
            <v>2228.3487151724521</v>
          </cell>
          <cell r="AP116">
            <v>2131.0988629658009</v>
          </cell>
          <cell r="AQ116">
            <v>1782.5069829407892</v>
          </cell>
          <cell r="AR116">
            <v>1796.1053953596415</v>
          </cell>
          <cell r="AS116">
            <v>1816.1460419364435</v>
          </cell>
          <cell r="AT116">
            <v>2251.9031627073805</v>
          </cell>
          <cell r="AU116">
            <v>1722.6012043837111</v>
          </cell>
          <cell r="AV116">
            <v>955.58302087881009</v>
          </cell>
          <cell r="AW116">
            <v>973.33578142623367</v>
          </cell>
          <cell r="AX116">
            <v>991.41835162929999</v>
          </cell>
          <cell r="AY116">
            <v>418.02111402839051</v>
          </cell>
          <cell r="AZ116">
            <v>425.78708368143901</v>
          </cell>
          <cell r="BA116">
            <v>433.69732902446611</v>
          </cell>
          <cell r="BB116">
            <v>441.75453040205832</v>
          </cell>
          <cell r="BC116">
            <v>172.33588331262473</v>
          </cell>
          <cell r="BD116">
            <v>0</v>
          </cell>
          <cell r="BE116">
            <v>0</v>
          </cell>
          <cell r="BF116">
            <v>0</v>
          </cell>
        </row>
        <row r="117"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4.0586088207417577</v>
          </cell>
          <cell r="L117">
            <v>10.764780856201895</v>
          </cell>
          <cell r="M117">
            <v>12.511843213881631</v>
          </cell>
          <cell r="N117">
            <v>15.484896163664374</v>
          </cell>
          <cell r="O117">
            <v>17.45224314122596</v>
          </cell>
          <cell r="P117">
            <v>24.437302014218769</v>
          </cell>
          <cell r="Q117">
            <v>28.524447859694813</v>
          </cell>
          <cell r="R117">
            <v>28.06073452096074</v>
          </cell>
          <cell r="S117">
            <v>26.116723764201989</v>
          </cell>
          <cell r="T117">
            <v>20.53875137080804</v>
          </cell>
          <cell r="U117">
            <v>19.650405391210001</v>
          </cell>
          <cell r="V117">
            <v>24.251531463651432</v>
          </cell>
          <cell r="W117">
            <v>25.151710725437347</v>
          </cell>
          <cell r="X117">
            <v>29.337824070649862</v>
          </cell>
          <cell r="Y117">
            <v>33.341033618074576</v>
          </cell>
          <cell r="Z117">
            <v>40.676042321692648</v>
          </cell>
          <cell r="AA117">
            <v>42.31619959681921</v>
          </cell>
          <cell r="AB117">
            <v>39.779005899646094</v>
          </cell>
          <cell r="AC117">
            <v>39.037617068778353</v>
          </cell>
          <cell r="AD117">
            <v>42.090933177851731</v>
          </cell>
          <cell r="AE117">
            <v>34.814618544020462</v>
          </cell>
          <cell r="AF117">
            <v>34.552769156027658</v>
          </cell>
          <cell r="AG117">
            <v>33.923167755247299</v>
          </cell>
          <cell r="AH117">
            <v>33.441082259509031</v>
          </cell>
          <cell r="AI117">
            <v>32.769546945944896</v>
          </cell>
          <cell r="AJ117">
            <v>33.777257070972311</v>
          </cell>
          <cell r="AK117">
            <v>33.373284171996559</v>
          </cell>
          <cell r="AL117">
            <v>33.496496915157884</v>
          </cell>
          <cell r="AM117">
            <v>32.887361834527262</v>
          </cell>
          <cell r="AN117">
            <v>30.661485556743756</v>
          </cell>
          <cell r="AO117">
            <v>27.752171940765855</v>
          </cell>
          <cell r="AP117">
            <v>26.483556660995561</v>
          </cell>
          <cell r="AQ117">
            <v>22.103591236832855</v>
          </cell>
          <cell r="AR117">
            <v>22.224004025789327</v>
          </cell>
          <cell r="AS117">
            <v>22.42333199790723</v>
          </cell>
          <cell r="AT117">
            <v>26.023659978444485</v>
          </cell>
          <cell r="AU117">
            <v>19.863798473465874</v>
          </cell>
          <cell r="AV117">
            <v>10.995243896759531</v>
          </cell>
          <cell r="AW117">
            <v>11.175269901240229</v>
          </cell>
          <cell r="AX117">
            <v>11.358243485837709</v>
          </cell>
          <cell r="AY117">
            <v>13.023179878407424</v>
          </cell>
          <cell r="AZ117">
            <v>13.236409440312279</v>
          </cell>
          <cell r="BA117">
            <v>13.453130226825461</v>
          </cell>
          <cell r="BB117">
            <v>13.673399400045682</v>
          </cell>
          <cell r="BC117">
            <v>5.3226767389240504</v>
          </cell>
          <cell r="BD117">
            <v>0</v>
          </cell>
          <cell r="BE117">
            <v>0</v>
          </cell>
          <cell r="BF117">
            <v>0</v>
          </cell>
        </row>
        <row r="118"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32023.634901703314</v>
          </cell>
          <cell r="L118">
            <v>83237.818844833964</v>
          </cell>
          <cell r="M118">
            <v>85669.846419278954</v>
          </cell>
          <cell r="N118">
            <v>120856.18406804814</v>
          </cell>
          <cell r="O118">
            <v>158590.81658285836</v>
          </cell>
          <cell r="P118">
            <v>226005.34041766555</v>
          </cell>
          <cell r="Q118">
            <v>242896.12851636249</v>
          </cell>
          <cell r="R118">
            <v>260468.5448363171</v>
          </cell>
          <cell r="S118">
            <v>252344.98500492133</v>
          </cell>
          <cell r="T118">
            <v>245727.69377162351</v>
          </cell>
          <cell r="U118">
            <v>202688.60134653005</v>
          </cell>
          <cell r="V118">
            <v>209944.65007292261</v>
          </cell>
          <cell r="W118">
            <v>208795.53783824862</v>
          </cell>
          <cell r="X118">
            <v>186740.95439871543</v>
          </cell>
          <cell r="Y118">
            <v>194143.92358755411</v>
          </cell>
          <cell r="Z118">
            <v>236855.47793172649</v>
          </cell>
          <cell r="AA118">
            <v>246406.06872448229</v>
          </cell>
          <cell r="AB118">
            <v>231632.05946869933</v>
          </cell>
          <cell r="AC118">
            <v>227314.97265677099</v>
          </cell>
          <cell r="AD118">
            <v>245094.34855012165</v>
          </cell>
          <cell r="AE118">
            <v>267169.7267731069</v>
          </cell>
          <cell r="AF118">
            <v>265160.27693934564</v>
          </cell>
          <cell r="AG118">
            <v>260328.67339873052</v>
          </cell>
          <cell r="AH118">
            <v>256629.11684564594</v>
          </cell>
          <cell r="AI118">
            <v>251475.70963492015</v>
          </cell>
          <cell r="AJ118">
            <v>254934.15754805415</v>
          </cell>
          <cell r="AK118">
            <v>251885.16838779661</v>
          </cell>
          <cell r="AL118">
            <v>252815.11769691357</v>
          </cell>
          <cell r="AM118">
            <v>248217.66508886899</v>
          </cell>
          <cell r="AN118">
            <v>231417.84346656804</v>
          </cell>
          <cell r="AO118">
            <v>233153.80677420757</v>
          </cell>
          <cell r="AP118">
            <v>222495.81278218093</v>
          </cell>
          <cell r="AQ118">
            <v>185698.49059916049</v>
          </cell>
          <cell r="AR118">
            <v>186710.11232698144</v>
          </cell>
          <cell r="AS118">
            <v>188384.72271765879</v>
          </cell>
          <cell r="AT118">
            <v>199527.19668846275</v>
          </cell>
          <cell r="AU118">
            <v>152298.64009436363</v>
          </cell>
          <cell r="AV118">
            <v>84302.138647812579</v>
          </cell>
          <cell r="AW118">
            <v>85682.424281532469</v>
          </cell>
          <cell r="AX118">
            <v>87085.30944192168</v>
          </cell>
          <cell r="AY118">
            <v>73463.218721113226</v>
          </cell>
          <cell r="AZ118">
            <v>74666.0378551709</v>
          </cell>
          <cell r="BA118">
            <v>75888.550842757526</v>
          </cell>
          <cell r="BB118">
            <v>77131.080132906165</v>
          </cell>
          <cell r="BC118">
            <v>30024.999201744598</v>
          </cell>
          <cell r="BD118">
            <v>0</v>
          </cell>
          <cell r="BE118">
            <v>0</v>
          </cell>
          <cell r="BF118">
            <v>0</v>
          </cell>
        </row>
        <row r="119"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20565.464914678414</v>
          </cell>
          <cell r="L119">
            <v>56605.884791340301</v>
          </cell>
          <cell r="M119">
            <v>59780.142574163285</v>
          </cell>
          <cell r="N119">
            <v>83858.50585280254</v>
          </cell>
          <cell r="O119">
            <v>112450.68468118149</v>
          </cell>
          <cell r="P119">
            <v>161274.50388027297</v>
          </cell>
          <cell r="Q119">
            <v>176118.58665082327</v>
          </cell>
          <cell r="R119">
            <v>188566.44475702153</v>
          </cell>
          <cell r="S119">
            <v>180705.54602754291</v>
          </cell>
          <cell r="T119">
            <v>170679.50796549657</v>
          </cell>
          <cell r="U119">
            <v>136881.91001418617</v>
          </cell>
          <cell r="V119">
            <v>137673.92139443816</v>
          </cell>
          <cell r="W119">
            <v>131562.89295489655</v>
          </cell>
          <cell r="X119">
            <v>110850.14340543494</v>
          </cell>
          <cell r="Y119">
            <v>111050.54687536656</v>
          </cell>
          <cell r="Z119">
            <v>141084.74559405568</v>
          </cell>
          <cell r="AA119">
            <v>146173.96821876115</v>
          </cell>
          <cell r="AB119">
            <v>132450.52256695338</v>
          </cell>
          <cell r="AC119">
            <v>129243.55821538714</v>
          </cell>
          <cell r="AD119">
            <v>147899.40451196735</v>
          </cell>
          <cell r="AE119">
            <v>169661.51930591924</v>
          </cell>
          <cell r="AF119">
            <v>167592.09276759918</v>
          </cell>
          <cell r="AG119">
            <v>161393.14607589872</v>
          </cell>
          <cell r="AH119">
            <v>152375.72737251635</v>
          </cell>
          <cell r="AI119">
            <v>144366.52004929827</v>
          </cell>
          <cell r="AJ119">
            <v>147186.15291328178</v>
          </cell>
          <cell r="AK119">
            <v>141515.25750279374</v>
          </cell>
          <cell r="AL119">
            <v>142609.16929361498</v>
          </cell>
          <cell r="AM119">
            <v>132032.2754787516</v>
          </cell>
          <cell r="AN119">
            <v>121393.88285733799</v>
          </cell>
          <cell r="AO119">
            <v>115750.53055624419</v>
          </cell>
          <cell r="AP119">
            <v>109127.72822201659</v>
          </cell>
          <cell r="AQ119">
            <v>86609.9437496592</v>
          </cell>
          <cell r="AR119">
            <v>87643.998331721057</v>
          </cell>
          <cell r="AS119">
            <v>86718.773787165992</v>
          </cell>
          <cell r="AT119">
            <v>101458.28689356009</v>
          </cell>
          <cell r="AU119">
            <v>82183.214175520901</v>
          </cell>
          <cell r="AV119">
            <v>52638.17464733978</v>
          </cell>
          <cell r="AW119">
            <v>53500.023675328193</v>
          </cell>
          <cell r="AX119">
            <v>54375.983826128533</v>
          </cell>
          <cell r="AY119">
            <v>46341.966768636914</v>
          </cell>
          <cell r="AZ119">
            <v>47100.72748331225</v>
          </cell>
          <cell r="BA119">
            <v>47871.911447631021</v>
          </cell>
          <cell r="BB119">
            <v>48655.722068449599</v>
          </cell>
          <cell r="BC119">
            <v>18940.32877211391</v>
          </cell>
          <cell r="BD119">
            <v>0</v>
          </cell>
          <cell r="BE119">
            <v>0</v>
          </cell>
          <cell r="BF119">
            <v>0</v>
          </cell>
        </row>
        <row r="120"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2073.6517837634537</v>
          </cell>
          <cell r="L120">
            <v>9640.9897008499156</v>
          </cell>
          <cell r="M120">
            <v>5292.3506567077366</v>
          </cell>
          <cell r="N120">
            <v>12265.922437713765</v>
          </cell>
          <cell r="O120">
            <v>5902.0896255561529</v>
          </cell>
          <cell r="P120">
            <v>12683.451398495057</v>
          </cell>
          <cell r="Q120">
            <v>12113.68251762125</v>
          </cell>
          <cell r="R120">
            <v>12615.789535686354</v>
          </cell>
          <cell r="S120">
            <v>5520.7503981597756</v>
          </cell>
          <cell r="T120">
            <v>5706.9363336607594</v>
          </cell>
          <cell r="U120">
            <v>3961.2585634123811</v>
          </cell>
          <cell r="V120">
            <v>4211.4104399826992</v>
          </cell>
          <cell r="W120">
            <v>4196.0125501309285</v>
          </cell>
          <cell r="X120">
            <v>3964.076278593142</v>
          </cell>
          <cell r="Y120">
            <v>4212.3610617520399</v>
          </cell>
          <cell r="Z120">
            <v>5139.0781337141716</v>
          </cell>
          <cell r="AA120">
            <v>5346.298303311647</v>
          </cell>
          <cell r="AB120">
            <v>5025.7450757626084</v>
          </cell>
          <cell r="AC120">
            <v>4932.076790653653</v>
          </cell>
          <cell r="AD120">
            <v>5317.8377731838564</v>
          </cell>
          <cell r="AE120">
            <v>7697.4138388248566</v>
          </cell>
          <cell r="AF120">
            <v>7639.5196786382376</v>
          </cell>
          <cell r="AG120">
            <v>7500.3165870064113</v>
          </cell>
          <cell r="AH120">
            <v>7393.728845374244</v>
          </cell>
          <cell r="AI120">
            <v>7245.2542840530505</v>
          </cell>
          <cell r="AJ120">
            <v>13438.043209774212</v>
          </cell>
          <cell r="AK120">
            <v>13277.32544454516</v>
          </cell>
          <cell r="AL120">
            <v>13326.344764353094</v>
          </cell>
          <cell r="AM120">
            <v>13084.004673892101</v>
          </cell>
          <cell r="AN120">
            <v>12198.455514657038</v>
          </cell>
          <cell r="AO120">
            <v>13025.38303454209</v>
          </cell>
          <cell r="AP120">
            <v>12429.962972366411</v>
          </cell>
          <cell r="AQ120">
            <v>10374.241803964214</v>
          </cell>
          <cell r="AR120">
            <v>10430.757117495827</v>
          </cell>
          <cell r="AS120">
            <v>10524.310991112485</v>
          </cell>
          <cell r="AT120">
            <v>13021.214830066147</v>
          </cell>
          <cell r="AU120">
            <v>9939.0626636829984</v>
          </cell>
          <cell r="AV120">
            <v>5501.5871329117044</v>
          </cell>
          <cell r="AW120">
            <v>5591.6650574343621</v>
          </cell>
          <cell r="AX120">
            <v>5683.2178349931119</v>
          </cell>
          <cell r="AY120">
            <v>2391.0819237981304</v>
          </cell>
          <cell r="AZ120">
            <v>2430.2312986705015</v>
          </cell>
          <cell r="BA120">
            <v>2470.0216693772877</v>
          </cell>
          <cell r="BB120">
            <v>2510.4635309943619</v>
          </cell>
          <cell r="BC120">
            <v>977.2541157757878</v>
          </cell>
          <cell r="BD120">
            <v>0</v>
          </cell>
          <cell r="BE120">
            <v>0</v>
          </cell>
          <cell r="BF120">
            <v>0</v>
          </cell>
        </row>
        <row r="121"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304.39566155563182</v>
          </cell>
          <cell r="L121">
            <v>807.35856421514222</v>
          </cell>
          <cell r="M121">
            <v>938.38824104112257</v>
          </cell>
          <cell r="N121">
            <v>1161.367212274828</v>
          </cell>
          <cell r="O121">
            <v>1308.9182355919472</v>
          </cell>
          <cell r="P121">
            <v>1832.797651066408</v>
          </cell>
          <cell r="Q121">
            <v>2139.3335894771112</v>
          </cell>
          <cell r="R121">
            <v>2104.5550890720556</v>
          </cell>
          <cell r="S121">
            <v>1958.7542823151491</v>
          </cell>
          <cell r="T121">
            <v>1540.4063528106028</v>
          </cell>
          <cell r="U121">
            <v>1473.78040434075</v>
          </cell>
          <cell r="V121">
            <v>1818.8648597738572</v>
          </cell>
          <cell r="W121">
            <v>1886.3783044078009</v>
          </cell>
          <cell r="X121">
            <v>2200.3368052987394</v>
          </cell>
          <cell r="Y121">
            <v>2500.577521355593</v>
          </cell>
          <cell r="Z121">
            <v>3050.7031741269489</v>
          </cell>
          <cell r="AA121">
            <v>3173.7149697614414</v>
          </cell>
          <cell r="AB121">
            <v>2983.4254424734568</v>
          </cell>
          <cell r="AC121">
            <v>2927.8212801583768</v>
          </cell>
          <cell r="AD121">
            <v>3156.8199883388797</v>
          </cell>
          <cell r="AE121">
            <v>2611.0963908015351</v>
          </cell>
          <cell r="AF121">
            <v>2591.4576867020742</v>
          </cell>
          <cell r="AG121">
            <v>2544.2375816435469</v>
          </cell>
          <cell r="AH121">
            <v>2508.0811694631775</v>
          </cell>
          <cell r="AI121">
            <v>2457.7160209458671</v>
          </cell>
          <cell r="AJ121">
            <v>2533.2942803229234</v>
          </cell>
          <cell r="AK121">
            <v>2502.996312899742</v>
          </cell>
          <cell r="AL121">
            <v>2512.2372686368417</v>
          </cell>
          <cell r="AM121">
            <v>2466.5521375895451</v>
          </cell>
          <cell r="AN121">
            <v>2299.6114167557816</v>
          </cell>
          <cell r="AO121">
            <v>2081.4128955574392</v>
          </cell>
          <cell r="AP121">
            <v>1986.2667495746671</v>
          </cell>
          <cell r="AQ121">
            <v>1657.769342762464</v>
          </cell>
          <cell r="AR121">
            <v>1666.8003019341998</v>
          </cell>
          <cell r="AS121">
            <v>1681.7498998430422</v>
          </cell>
          <cell r="AT121">
            <v>1951.7744983833363</v>
          </cell>
          <cell r="AU121">
            <v>1489.7848855099408</v>
          </cell>
          <cell r="AV121">
            <v>824.64329225696486</v>
          </cell>
          <cell r="AW121">
            <v>838.14524259301731</v>
          </cell>
          <cell r="AX121">
            <v>851.86826143782821</v>
          </cell>
          <cell r="AY121">
            <v>976.73849088055681</v>
          </cell>
          <cell r="AZ121">
            <v>992.73070802342113</v>
          </cell>
          <cell r="BA121">
            <v>1008.9847670119098</v>
          </cell>
          <cell r="BB121">
            <v>1025.5049550034262</v>
          </cell>
          <cell r="BC121">
            <v>399.20075541930379</v>
          </cell>
          <cell r="BD121">
            <v>0</v>
          </cell>
          <cell r="BE121">
            <v>0</v>
          </cell>
          <cell r="BF121">
            <v>0</v>
          </cell>
        </row>
        <row r="122"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54.967147261700809</v>
          </cell>
          <cell r="L122">
            <v>150.29205190123932</v>
          </cell>
          <cell r="M122">
            <v>151.68072789119111</v>
          </cell>
          <cell r="N122">
            <v>218.14197957083928</v>
          </cell>
          <cell r="O122">
            <v>278.25250912518794</v>
          </cell>
          <cell r="P122">
            <v>401.79609334749995</v>
          </cell>
          <cell r="Q122">
            <v>433.26773127428413</v>
          </cell>
          <cell r="R122">
            <v>463.75533421809706</v>
          </cell>
          <cell r="S122">
            <v>440.53003571293914</v>
          </cell>
          <cell r="T122">
            <v>423.6545444235914</v>
          </cell>
          <cell r="U122">
            <v>345.00555032846933</v>
          </cell>
          <cell r="V122">
            <v>353.64884676711733</v>
          </cell>
          <cell r="W122">
            <v>346.44082164768395</v>
          </cell>
          <cell r="X122">
            <v>303.75551088804229</v>
          </cell>
          <cell r="Y122">
            <v>311.90740904602825</v>
          </cell>
          <cell r="Z122">
            <v>386.13000483362327</v>
          </cell>
          <cell r="AA122">
            <v>401.10005021631656</v>
          </cell>
          <cell r="AB122">
            <v>372.0917525538888</v>
          </cell>
          <cell r="AC122">
            <v>364.41842894297014</v>
          </cell>
          <cell r="AD122">
            <v>401.46841082361169</v>
          </cell>
          <cell r="AE122">
            <v>447.13975630865252</v>
          </cell>
          <cell r="AF122">
            <v>442.98334707228514</v>
          </cell>
          <cell r="AG122">
            <v>431.76637364327922</v>
          </cell>
          <cell r="AH122">
            <v>418.9066542329997</v>
          </cell>
          <cell r="AI122">
            <v>405.54519998921734</v>
          </cell>
          <cell r="AJ122">
            <v>418.091647951433</v>
          </cell>
          <cell r="AK122">
            <v>409.18074764803526</v>
          </cell>
          <cell r="AL122">
            <v>411.26286902351848</v>
          </cell>
          <cell r="AM122">
            <v>395.80049737910224</v>
          </cell>
          <cell r="AN122">
            <v>367.30979325531882</v>
          </cell>
          <cell r="AO122">
            <v>364.01113326055128</v>
          </cell>
          <cell r="AP122">
            <v>346.03977072613867</v>
          </cell>
          <cell r="AQ122">
            <v>284.34044549554631</v>
          </cell>
          <cell r="AR122">
            <v>286.45166807813251</v>
          </cell>
          <cell r="AS122">
            <v>287.30955739578036</v>
          </cell>
          <cell r="AT122">
            <v>315.95847291047232</v>
          </cell>
          <cell r="AU122">
            <v>245.91070181907745</v>
          </cell>
          <cell r="AV122">
            <v>143.26654372032101</v>
          </cell>
          <cell r="AW122">
            <v>145.61225825688803</v>
          </cell>
          <cell r="AX122">
            <v>147.99637936448116</v>
          </cell>
          <cell r="AY122">
            <v>123.17300590442883</v>
          </cell>
          <cell r="AZ122">
            <v>125.18972734517708</v>
          </cell>
          <cell r="BA122">
            <v>127.23946872677773</v>
          </cell>
          <cell r="BB122">
            <v>129.32277068735354</v>
          </cell>
          <cell r="BC122">
            <v>50.341782845053601</v>
          </cell>
          <cell r="BD122">
            <v>0</v>
          </cell>
          <cell r="BE122">
            <v>0</v>
          </cell>
          <cell r="BF122">
            <v>0</v>
          </cell>
        </row>
        <row r="123"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782.71745172917986</v>
          </cell>
          <cell r="L123">
            <v>2784.7684547619974</v>
          </cell>
          <cell r="M123">
            <v>2168.6093946571236</v>
          </cell>
          <cell r="N123">
            <v>3822.9420163584377</v>
          </cell>
          <cell r="O123">
            <v>3443.7265572230408</v>
          </cell>
          <cell r="P123">
            <v>5630.8048811838635</v>
          </cell>
          <cell r="Q123">
            <v>5888.5276714797792</v>
          </cell>
          <cell r="R123">
            <v>6259.3656101844799</v>
          </cell>
          <cell r="S123">
            <v>4943.9563909182189</v>
          </cell>
          <cell r="T123">
            <v>4749.4421671109621</v>
          </cell>
          <cell r="U123">
            <v>3715.0195991264013</v>
          </cell>
          <cell r="V123">
            <v>3780.4772104270228</v>
          </cell>
          <cell r="W123">
            <v>3642.9009658813716</v>
          </cell>
          <cell r="X123">
            <v>3143.5944219173607</v>
          </cell>
          <cell r="Y123">
            <v>3192.8974893537793</v>
          </cell>
          <cell r="Z123">
            <v>4039.2553521141626</v>
          </cell>
          <cell r="AA123">
            <v>4197.5713072349818</v>
          </cell>
          <cell r="AB123">
            <v>3835.3964839892542</v>
          </cell>
          <cell r="AC123">
            <v>3754.9100046433</v>
          </cell>
          <cell r="AD123">
            <v>4265.5325823646253</v>
          </cell>
          <cell r="AE123">
            <v>5171.9805850105495</v>
          </cell>
          <cell r="AF123">
            <v>5125.7665668043965</v>
          </cell>
          <cell r="AG123">
            <v>4967.3206578606714</v>
          </cell>
          <cell r="AH123">
            <v>4743.5746616209799</v>
          </cell>
          <cell r="AI123">
            <v>4537.7671758004672</v>
          </cell>
          <cell r="AJ123">
            <v>5657.0785990637369</v>
          </cell>
          <cell r="AK123">
            <v>5505.9723240601461</v>
          </cell>
          <cell r="AL123">
            <v>5553.2249645492248</v>
          </cell>
          <cell r="AM123">
            <v>5267.1842162548674</v>
          </cell>
          <cell r="AN123">
            <v>4879.8335608016932</v>
          </cell>
          <cell r="AO123">
            <v>4886.9930017195502</v>
          </cell>
          <cell r="AP123">
            <v>4641.2142218224053</v>
          </cell>
          <cell r="AQ123">
            <v>3770.9295724713061</v>
          </cell>
          <cell r="AR123">
            <v>3814.3490113980761</v>
          </cell>
          <cell r="AS123">
            <v>3814.5350914491996</v>
          </cell>
          <cell r="AT123">
            <v>4615.674841588796</v>
          </cell>
          <cell r="AU123">
            <v>3650.7720279160299</v>
          </cell>
          <cell r="AV123">
            <v>2206.0768048269533</v>
          </cell>
          <cell r="AW123">
            <v>2247.3527985677538</v>
          </cell>
          <cell r="AX123">
            <v>2289.4003901262286</v>
          </cell>
          <cell r="AY123">
            <v>1533.1795971726704</v>
          </cell>
          <cell r="AZ123">
            <v>1561.9057747345337</v>
          </cell>
          <cell r="BA123">
            <v>1591.1696018360774</v>
          </cell>
          <cell r="BB123">
            <v>1620.9811320028193</v>
          </cell>
          <cell r="BC123">
            <v>632.46970538327889</v>
          </cell>
          <cell r="BD123">
            <v>0</v>
          </cell>
          <cell r="BE123">
            <v>0</v>
          </cell>
          <cell r="BF123">
            <v>0</v>
          </cell>
        </row>
        <row r="124">
          <cell r="E124">
            <v>0</v>
          </cell>
          <cell r="F124">
            <v>0</v>
          </cell>
          <cell r="G124">
            <v>0</v>
          </cell>
          <cell r="H124">
            <v>419.97114461165756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>
            <v>0</v>
          </cell>
          <cell r="AJ124">
            <v>0</v>
          </cell>
          <cell r="AK124">
            <v>0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0</v>
          </cell>
          <cell r="AR124">
            <v>0</v>
          </cell>
          <cell r="AS124">
            <v>0</v>
          </cell>
          <cell r="AT124">
            <v>0</v>
          </cell>
          <cell r="AU124">
            <v>0</v>
          </cell>
          <cell r="AV124">
            <v>0</v>
          </cell>
          <cell r="AW124">
            <v>0</v>
          </cell>
          <cell r="AX124">
            <v>0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0</v>
          </cell>
          <cell r="BF124">
            <v>0</v>
          </cell>
        </row>
        <row r="125">
          <cell r="E125">
            <v>0</v>
          </cell>
          <cell r="F125">
            <v>0</v>
          </cell>
          <cell r="G125">
            <v>0</v>
          </cell>
          <cell r="H125">
            <v>757.90706521393156</v>
          </cell>
          <cell r="I125">
            <v>925.63476101114293</v>
          </cell>
          <cell r="J125">
            <v>1059.7175839849913</v>
          </cell>
          <cell r="K125">
            <v>294.35604842632199</v>
          </cell>
          <cell r="L125">
            <v>305.90771735040227</v>
          </cell>
          <cell r="M125">
            <v>307.48679116356635</v>
          </cell>
          <cell r="N125">
            <v>459.6457545409541</v>
          </cell>
          <cell r="O125">
            <v>372.61274435692314</v>
          </cell>
          <cell r="P125">
            <v>162.50664389583295</v>
          </cell>
          <cell r="Q125">
            <v>121.49802417122373</v>
          </cell>
          <cell r="R125">
            <v>97.632639799385302</v>
          </cell>
          <cell r="S125">
            <v>79.706301737164893</v>
          </cell>
          <cell r="T125">
            <v>139.72914297998437</v>
          </cell>
          <cell r="U125">
            <v>170.69472045950832</v>
          </cell>
          <cell r="V125">
            <v>173.49057262088132</v>
          </cell>
          <cell r="W125">
            <v>313.66667258813033</v>
          </cell>
          <cell r="X125">
            <v>140.12659027197554</v>
          </cell>
          <cell r="Y125">
            <v>165.42460590082749</v>
          </cell>
          <cell r="Z125">
            <v>133.85142461106102</v>
          </cell>
          <cell r="AA125">
            <v>130.07395127627004</v>
          </cell>
          <cell r="AB125">
            <v>189.51916889288211</v>
          </cell>
          <cell r="AC125">
            <v>277.87494778981386</v>
          </cell>
          <cell r="AD125">
            <v>141.54677931180444</v>
          </cell>
          <cell r="AE125">
            <v>181.40132631795078</v>
          </cell>
          <cell r="AF125">
            <v>183.19565482918168</v>
          </cell>
          <cell r="AG125">
            <v>178.29228902593948</v>
          </cell>
          <cell r="AH125">
            <v>176.67255035261488</v>
          </cell>
          <cell r="AI125">
            <v>179.32315071513941</v>
          </cell>
          <cell r="AJ125">
            <v>131.03960989964372</v>
          </cell>
          <cell r="AK125">
            <v>130.87533773098377</v>
          </cell>
          <cell r="AL125">
            <v>103.92926934129672</v>
          </cell>
          <cell r="AM125">
            <v>106.1236546443857</v>
          </cell>
          <cell r="AN125">
            <v>106.08695500565858</v>
          </cell>
          <cell r="AO125">
            <v>139.47975833786853</v>
          </cell>
          <cell r="AP125">
            <v>141.06719724057874</v>
          </cell>
          <cell r="AQ125">
            <v>143.4044704848065</v>
          </cell>
          <cell r="AR125">
            <v>139.42927892283592</v>
          </cell>
          <cell r="AS125">
            <v>126.82245695763123</v>
          </cell>
          <cell r="AT125">
            <v>44.913076399246975</v>
          </cell>
          <cell r="AU125">
            <v>100.73803083351815</v>
          </cell>
          <cell r="AV125">
            <v>46.395847352783377</v>
          </cell>
          <cell r="AW125">
            <v>44.860119624309149</v>
          </cell>
          <cell r="AX125">
            <v>45.594617937609002</v>
          </cell>
          <cell r="AY125">
            <v>14.289192686919282</v>
          </cell>
          <cell r="AZ125">
            <v>14.523150777420485</v>
          </cell>
          <cell r="BA125">
            <v>14.760939482380479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</row>
        <row r="126">
          <cell r="E126">
            <v>0</v>
          </cell>
          <cell r="F126">
            <v>0</v>
          </cell>
          <cell r="G126">
            <v>0</v>
          </cell>
          <cell r="H126">
            <v>4.8152298527788817</v>
          </cell>
          <cell r="I126">
            <v>4.6311489609881242</v>
          </cell>
          <cell r="J126">
            <v>8.8463024841049442</v>
          </cell>
          <cell r="K126">
            <v>599.87501593187744</v>
          </cell>
          <cell r="L126">
            <v>749.58797206515612</v>
          </cell>
          <cell r="M126">
            <v>804.69188529967073</v>
          </cell>
          <cell r="N126">
            <v>871.60618116683816</v>
          </cell>
          <cell r="O126">
            <v>978.63776376995611</v>
          </cell>
          <cell r="P126">
            <v>875.50344005810973</v>
          </cell>
          <cell r="Q126">
            <v>894.31330298742955</v>
          </cell>
          <cell r="R126">
            <v>888.77324239183304</v>
          </cell>
          <cell r="S126">
            <v>842.71883545223034</v>
          </cell>
          <cell r="T126">
            <v>764.04456143818288</v>
          </cell>
          <cell r="U126">
            <v>539.66367532304935</v>
          </cell>
          <cell r="V126">
            <v>564.46692503375311</v>
          </cell>
          <cell r="W126">
            <v>595.28492356823665</v>
          </cell>
          <cell r="X126">
            <v>619.59151182625021</v>
          </cell>
          <cell r="Y126">
            <v>652.40051739037017</v>
          </cell>
          <cell r="Z126">
            <v>709.17445355808024</v>
          </cell>
          <cell r="AA126">
            <v>720.3891224381066</v>
          </cell>
          <cell r="AB126">
            <v>705.35042610132837</v>
          </cell>
          <cell r="AC126">
            <v>699.17806510810658</v>
          </cell>
          <cell r="AD126">
            <v>733.22602779166004</v>
          </cell>
          <cell r="AE126">
            <v>862.55094059637338</v>
          </cell>
          <cell r="AF126">
            <v>876.52167679410366</v>
          </cell>
          <cell r="AG126">
            <v>889.42031258487691</v>
          </cell>
          <cell r="AH126">
            <v>897.05618625971215</v>
          </cell>
          <cell r="AI126">
            <v>887.80140572628306</v>
          </cell>
          <cell r="AJ126">
            <v>915.91905194332958</v>
          </cell>
          <cell r="AK126">
            <v>918.71288115077982</v>
          </cell>
          <cell r="AL126">
            <v>915.99770553223152</v>
          </cell>
          <cell r="AM126">
            <v>920.79228958207523</v>
          </cell>
          <cell r="AN126">
            <v>904.24994645842173</v>
          </cell>
          <cell r="AO126">
            <v>941.92755753757262</v>
          </cell>
          <cell r="AP126">
            <v>945.23552936805345</v>
          </cell>
          <cell r="AQ126">
            <v>859.29374572682593</v>
          </cell>
          <cell r="AR126">
            <v>768.90477965826517</v>
          </cell>
          <cell r="AS126">
            <v>777.34518648500989</v>
          </cell>
          <cell r="AT126">
            <v>984.7324136237047</v>
          </cell>
          <cell r="AU126">
            <v>940.94888329851335</v>
          </cell>
          <cell r="AV126">
            <v>824.55037643101309</v>
          </cell>
          <cell r="AW126">
            <v>834.72825878332549</v>
          </cell>
          <cell r="AX126">
            <v>846.48705516565053</v>
          </cell>
          <cell r="AY126">
            <v>639.03008028255692</v>
          </cell>
          <cell r="AZ126">
            <v>647.59359274396468</v>
          </cell>
          <cell r="BA126">
            <v>658.7509235583392</v>
          </cell>
          <cell r="BB126">
            <v>666.21814326848391</v>
          </cell>
          <cell r="BC126">
            <v>241.89662283368617</v>
          </cell>
          <cell r="BD126">
            <v>0</v>
          </cell>
          <cell r="BE126">
            <v>0</v>
          </cell>
          <cell r="BF126">
            <v>0</v>
          </cell>
        </row>
        <row r="127">
          <cell r="E127">
            <v>0</v>
          </cell>
          <cell r="F127">
            <v>0</v>
          </cell>
          <cell r="G127">
            <v>0</v>
          </cell>
          <cell r="H127">
            <v>4.8152298527788817</v>
          </cell>
          <cell r="I127">
            <v>4.6311489609881242</v>
          </cell>
          <cell r="J127">
            <v>8.8463024841049442</v>
          </cell>
          <cell r="K127">
            <v>259.15649158234118</v>
          </cell>
          <cell r="L127">
            <v>382.69057444997054</v>
          </cell>
          <cell r="M127">
            <v>403.31155995259462</v>
          </cell>
          <cell r="N127">
            <v>441.21094300575407</v>
          </cell>
          <cell r="O127">
            <v>511.88333175523229</v>
          </cell>
          <cell r="P127">
            <v>607.1968999822019</v>
          </cell>
          <cell r="Q127">
            <v>623.57622411454497</v>
          </cell>
          <cell r="R127">
            <v>628.10237229461211</v>
          </cell>
          <cell r="S127">
            <v>596.93460235603243</v>
          </cell>
          <cell r="T127">
            <v>546.69361263821042</v>
          </cell>
          <cell r="U127">
            <v>466.28974070788865</v>
          </cell>
          <cell r="V127">
            <v>484.2609734227816</v>
          </cell>
          <cell r="W127">
            <v>505.74501143534468</v>
          </cell>
          <cell r="X127">
            <v>501.64840614593953</v>
          </cell>
          <cell r="Y127">
            <v>526.6569999696784</v>
          </cell>
          <cell r="Z127">
            <v>578.71791486807319</v>
          </cell>
          <cell r="AA127">
            <v>595.24904835118969</v>
          </cell>
          <cell r="AB127">
            <v>586.38410831129465</v>
          </cell>
          <cell r="AC127">
            <v>595.47238002213214</v>
          </cell>
          <cell r="AD127">
            <v>614.25874871763256</v>
          </cell>
          <cell r="AE127">
            <v>747.14725323059156</v>
          </cell>
          <cell r="AF127">
            <v>755.67963654453081</v>
          </cell>
          <cell r="AG127">
            <v>763.15099937866989</v>
          </cell>
          <cell r="AH127">
            <v>773.11974407112859</v>
          </cell>
          <cell r="AI127">
            <v>774.90518058132329</v>
          </cell>
          <cell r="AJ127">
            <v>799.09425713782014</v>
          </cell>
          <cell r="AK127">
            <v>807.5013547185074</v>
          </cell>
          <cell r="AL127">
            <v>810.34170366018202</v>
          </cell>
          <cell r="AM127">
            <v>823.22189647581365</v>
          </cell>
          <cell r="AN127">
            <v>814.08660081660162</v>
          </cell>
          <cell r="AO127">
            <v>859.28133690577636</v>
          </cell>
          <cell r="AP127">
            <v>861.56486657164896</v>
          </cell>
          <cell r="AQ127">
            <v>774.42417227830026</v>
          </cell>
          <cell r="AR127">
            <v>679.54673950816914</v>
          </cell>
          <cell r="AS127">
            <v>684.14765511788096</v>
          </cell>
          <cell r="AT127">
            <v>729.8797292908215</v>
          </cell>
          <cell r="AU127">
            <v>681.53187435990162</v>
          </cell>
          <cell r="AV127">
            <v>562.23729906191136</v>
          </cell>
          <cell r="AW127">
            <v>571.09454141160552</v>
          </cell>
          <cell r="AX127">
            <v>580.32737613721736</v>
          </cell>
          <cell r="AY127">
            <v>377.24119656666971</v>
          </cell>
          <cell r="AZ127">
            <v>383.28767164066716</v>
          </cell>
          <cell r="BA127">
            <v>389.43194324977321</v>
          </cell>
          <cell r="BB127">
            <v>394.2430402948101</v>
          </cell>
          <cell r="BC127">
            <v>241.89662283368617</v>
          </cell>
          <cell r="BD127">
            <v>0</v>
          </cell>
          <cell r="BE127">
            <v>0</v>
          </cell>
          <cell r="BF127">
            <v>0</v>
          </cell>
        </row>
        <row r="128">
          <cell r="E128">
            <v>0</v>
          </cell>
          <cell r="F128">
            <v>0</v>
          </cell>
          <cell r="G128">
            <v>0</v>
          </cell>
          <cell r="H128">
            <v>1182.6934396783681</v>
          </cell>
          <cell r="I128">
            <v>930.265909972131</v>
          </cell>
          <cell r="J128">
            <v>1068.5638864690961</v>
          </cell>
          <cell r="K128">
            <v>553.51254000866311</v>
          </cell>
          <cell r="L128">
            <v>688.59829180037286</v>
          </cell>
          <cell r="M128">
            <v>710.79835111616103</v>
          </cell>
          <cell r="N128">
            <v>900.85669754670812</v>
          </cell>
          <cell r="O128">
            <v>884.49607611215538</v>
          </cell>
          <cell r="P128">
            <v>769.70354387803491</v>
          </cell>
          <cell r="Q128">
            <v>745.0742482857687</v>
          </cell>
          <cell r="R128">
            <v>725.7350120939974</v>
          </cell>
          <cell r="S128">
            <v>676.64090409319738</v>
          </cell>
          <cell r="T128">
            <v>686.42275561819474</v>
          </cell>
          <cell r="U128">
            <v>636.98446116739694</v>
          </cell>
          <cell r="V128">
            <v>657.75154604366298</v>
          </cell>
          <cell r="W128">
            <v>819.411684023475</v>
          </cell>
          <cell r="X128">
            <v>641.77499641791508</v>
          </cell>
          <cell r="Y128">
            <v>692.08160587050588</v>
          </cell>
          <cell r="Z128">
            <v>712.56933947913421</v>
          </cell>
          <cell r="AA128">
            <v>725.32299962745969</v>
          </cell>
          <cell r="AB128">
            <v>775.90327720417679</v>
          </cell>
          <cell r="AC128">
            <v>873.347327811946</v>
          </cell>
          <cell r="AD128">
            <v>755.80552802943703</v>
          </cell>
          <cell r="AE128">
            <v>928.54857954854231</v>
          </cell>
          <cell r="AF128">
            <v>938.87529137371246</v>
          </cell>
          <cell r="AG128">
            <v>941.44328840460935</v>
          </cell>
          <cell r="AH128">
            <v>949.79229442374344</v>
          </cell>
          <cell r="AI128">
            <v>954.22833129646267</v>
          </cell>
          <cell r="AJ128">
            <v>930.13386703746392</v>
          </cell>
          <cell r="AK128">
            <v>938.3766924494912</v>
          </cell>
          <cell r="AL128">
            <v>914.27097300147875</v>
          </cell>
          <cell r="AM128">
            <v>929.34555112019939</v>
          </cell>
          <cell r="AN128">
            <v>920.17355582226014</v>
          </cell>
          <cell r="AO128">
            <v>998.76109524364483</v>
          </cell>
          <cell r="AP128">
            <v>1002.6320638122277</v>
          </cell>
          <cell r="AQ128">
            <v>917.8286427631067</v>
          </cell>
          <cell r="AR128">
            <v>818.97601843100506</v>
          </cell>
          <cell r="AS128">
            <v>810.97011207551213</v>
          </cell>
          <cell r="AT128">
            <v>774.79280569006846</v>
          </cell>
          <cell r="AU128">
            <v>782.26990519341973</v>
          </cell>
          <cell r="AV128">
            <v>608.63314641469469</v>
          </cell>
          <cell r="AW128">
            <v>615.95466103591468</v>
          </cell>
          <cell r="AX128">
            <v>625.92199407482633</v>
          </cell>
          <cell r="AY128">
            <v>391.53038925358902</v>
          </cell>
          <cell r="AZ128">
            <v>397.81082241808764</v>
          </cell>
          <cell r="BA128">
            <v>404.19288273215369</v>
          </cell>
          <cell r="BB128">
            <v>394.2430402948101</v>
          </cell>
          <cell r="BC128">
            <v>241.89662283368617</v>
          </cell>
          <cell r="BD128">
            <v>0</v>
          </cell>
          <cell r="BE128">
            <v>0</v>
          </cell>
          <cell r="BF128">
            <v>0</v>
          </cell>
        </row>
      </sheetData>
      <sheetData sheetId="6">
        <row r="1">
          <cell r="F1">
            <v>6800</v>
          </cell>
          <cell r="I1">
            <v>0.74960648148148146</v>
          </cell>
        </row>
        <row r="2">
          <cell r="B2">
            <v>200</v>
          </cell>
          <cell r="F2">
            <v>690</v>
          </cell>
        </row>
        <row r="3">
          <cell r="I3">
            <v>4.3981481481480955E-3</v>
          </cell>
        </row>
        <row r="7">
          <cell r="C7">
            <v>12295.242414807895</v>
          </cell>
          <cell r="D7">
            <v>5496.4037332081334</v>
          </cell>
          <cell r="E7">
            <v>6948.0317150731917</v>
          </cell>
          <cell r="F7">
            <v>0.39646344175886161</v>
          </cell>
          <cell r="G7">
            <v>0.37339919237193092</v>
          </cell>
          <cell r="H7">
            <v>0.56509920509621359</v>
          </cell>
          <cell r="I7">
            <v>0.44954803161836748</v>
          </cell>
          <cell r="J7">
            <v>4299.2050686395032</v>
          </cell>
          <cell r="K7">
            <v>998.10468101892627</v>
          </cell>
        </row>
        <row r="13">
          <cell r="C13">
            <v>26005.7300128526</v>
          </cell>
          <cell r="D13">
            <v>5818.9940108055689</v>
          </cell>
          <cell r="E13">
            <v>20346.933268848788</v>
          </cell>
          <cell r="F13">
            <v>0.48210324781581759</v>
          </cell>
          <cell r="G13">
            <v>0.39231930230427181</v>
          </cell>
          <cell r="H13">
            <v>0.78240192675971343</v>
          </cell>
          <cell r="I13">
            <v>0.67346839562303196</v>
          </cell>
          <cell r="J13">
            <v>6557.4827666411247</v>
          </cell>
          <cell r="K13">
            <v>547.27685228707981</v>
          </cell>
        </row>
      </sheetData>
      <sheetData sheetId="7">
        <row r="10">
          <cell r="D10">
            <v>0.05</v>
          </cell>
        </row>
        <row r="11">
          <cell r="D11">
            <v>0.1</v>
          </cell>
        </row>
        <row r="12">
          <cell r="D12">
            <v>0.25</v>
          </cell>
        </row>
        <row r="13">
          <cell r="D13">
            <v>0</v>
          </cell>
        </row>
        <row r="14">
          <cell r="D14">
            <v>0.1</v>
          </cell>
        </row>
        <row r="15">
          <cell r="D15">
            <v>0.2</v>
          </cell>
        </row>
        <row r="16">
          <cell r="D16">
            <v>0</v>
          </cell>
        </row>
        <row r="17">
          <cell r="D17">
            <v>0.05</v>
          </cell>
        </row>
        <row r="18">
          <cell r="D18">
            <v>0.1</v>
          </cell>
        </row>
        <row r="19">
          <cell r="D19" t="str">
            <v>No</v>
          </cell>
        </row>
        <row r="20">
          <cell r="D20">
            <v>0</v>
          </cell>
        </row>
        <row r="21">
          <cell r="D21" t="str">
            <v>--</v>
          </cell>
        </row>
        <row r="22">
          <cell r="D22" t="str">
            <v>--</v>
          </cell>
        </row>
        <row r="23">
          <cell r="D23" t="str">
            <v>--</v>
          </cell>
        </row>
        <row r="24">
          <cell r="D24" t="str">
            <v>No</v>
          </cell>
        </row>
        <row r="25">
          <cell r="D25" t="str">
            <v>--</v>
          </cell>
        </row>
        <row r="26">
          <cell r="D26" t="str">
            <v>--</v>
          </cell>
        </row>
        <row r="27">
          <cell r="D27" t="str">
            <v>--</v>
          </cell>
        </row>
        <row r="28">
          <cell r="D28">
            <v>0</v>
          </cell>
        </row>
        <row r="29">
          <cell r="D29">
            <v>0</v>
          </cell>
        </row>
        <row r="30">
          <cell r="D30">
            <v>0</v>
          </cell>
        </row>
        <row r="31">
          <cell r="D31" t="str">
            <v>Yes</v>
          </cell>
        </row>
        <row r="32">
          <cell r="D32">
            <v>0.34</v>
          </cell>
        </row>
        <row r="33">
          <cell r="D33">
            <v>3.3000000000000002E-2</v>
          </cell>
        </row>
        <row r="34">
          <cell r="D34">
            <v>5</v>
          </cell>
        </row>
        <row r="35">
          <cell r="D35">
            <v>0.5</v>
          </cell>
        </row>
        <row r="36">
          <cell r="D36">
            <v>3</v>
          </cell>
        </row>
        <row r="37">
          <cell r="D37">
            <v>0.1</v>
          </cell>
        </row>
        <row r="38">
          <cell r="D38">
            <v>0.2</v>
          </cell>
        </row>
        <row r="39">
          <cell r="D39">
            <v>7.9373079685276793E-2</v>
          </cell>
        </row>
        <row r="40">
          <cell r="D40">
            <v>3</v>
          </cell>
        </row>
        <row r="41">
          <cell r="D41">
            <v>7</v>
          </cell>
        </row>
        <row r="42">
          <cell r="D42">
            <v>0</v>
          </cell>
        </row>
        <row r="43">
          <cell r="D43">
            <v>5</v>
          </cell>
        </row>
      </sheetData>
      <sheetData sheetId="8" refreshError="1"/>
      <sheetData sheetId="9" refreshError="1"/>
    </sheetDataSet>
  </externalBook>
</externalLink>
</file>

<file path=xl/externalLinks/externalLink3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0">
          <cell r="B10">
            <v>181765.80000000002</v>
          </cell>
          <cell r="D10">
            <v>179483.90000000002</v>
          </cell>
        </row>
      </sheetData>
      <sheetData sheetId="5" refreshError="1"/>
    </sheetDataSet>
  </externalBook>
</externalLink>
</file>

<file path=xl/externalLinks/externalLink39.xml><?xml version="1.0" encoding="utf-8"?>
<externalLink xmlns="http://schemas.openxmlformats.org/spreadsheetml/2006/main">
  <externalBook xmlns:r="http://schemas.openxmlformats.org/officeDocument/2006/relationships" r:id="rId1">
    <sheetNames>
      <sheetName val="NPVAssistance"/>
      <sheetName val="Prp$"/>
      <sheetName val="int$"/>
      <sheetName val="debt Service"/>
      <sheetName val="Debt_Details"/>
      <sheetName val="CIRRs"/>
      <sheetName val="Modality"/>
      <sheetName val="IDA_Summary"/>
      <sheetName val="IMF detail"/>
      <sheetName val="T4"/>
      <sheetName val="Scenario"/>
      <sheetName val="WB-results"/>
      <sheetName val="T1"/>
      <sheetName val="Graph-mul"/>
      <sheetName val="NFA Banking System"/>
      <sheetName val="Fiscal and Real Input"/>
      <sheetName val="GEEandGAS"/>
      <sheetName val="Historic export"/>
      <sheetName val="Historic services"/>
      <sheetName val="IMF Credit"/>
      <sheetName val="Stock of Debt"/>
      <sheetName val="Cam_Relief"/>
      <sheetName val="Med"/>
      <sheetName val="Gin"/>
      <sheetName val="Oi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59">
          <cell r="C59">
            <v>4.6040363843444024E-2</v>
          </cell>
        </row>
        <row r="60">
          <cell r="C60">
            <v>5.4123279308905134E-2</v>
          </cell>
        </row>
        <row r="61">
          <cell r="C61">
            <v>5.0408734278118296E-2</v>
          </cell>
        </row>
        <row r="62">
          <cell r="C62">
            <v>4.6120000000000008E-2</v>
          </cell>
        </row>
        <row r="63">
          <cell r="C63">
            <v>5.9950000000000003E-2</v>
          </cell>
        </row>
        <row r="64">
          <cell r="C64">
            <v>5.1588915167871709E-2</v>
          </cell>
        </row>
        <row r="65">
          <cell r="C65">
            <v>4.8712733333333327E-2</v>
          </cell>
        </row>
        <row r="66">
          <cell r="C66">
            <v>5.9950000000000003E-2</v>
          </cell>
        </row>
        <row r="67">
          <cell r="C67">
            <v>5.9950000000000003E-2</v>
          </cell>
        </row>
        <row r="68">
          <cell r="C68">
            <v>4.8712733333333327E-2</v>
          </cell>
        </row>
        <row r="69">
          <cell r="C69">
            <v>4.6120000000000001E-2</v>
          </cell>
        </row>
        <row r="70">
          <cell r="C70">
            <v>4.6120000000000001E-2</v>
          </cell>
        </row>
        <row r="79">
          <cell r="C79">
            <v>4.6120000000000001E-2</v>
          </cell>
        </row>
        <row r="81">
          <cell r="C81">
            <v>4.6120000000000001E-2</v>
          </cell>
        </row>
        <row r="84">
          <cell r="C84">
            <v>4.6120000000000001E-2</v>
          </cell>
        </row>
        <row r="87">
          <cell r="C87">
            <v>4.6120000000000001E-2</v>
          </cell>
        </row>
        <row r="99">
          <cell r="C99">
            <v>4.6120000000000001E-2</v>
          </cell>
        </row>
        <row r="109">
          <cell r="C109">
            <v>1.3359000000000001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40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 ODS (A)"/>
      <sheetName val="ControlSheet"/>
      <sheetName val="WEO Data Set (A)"/>
      <sheetName val="WEO Data Set (Q)"/>
      <sheetName val="IN BOM_Exports"/>
      <sheetName val="Exports"/>
      <sheetName val="IN BOM_Imports "/>
      <sheetName val="Imports"/>
      <sheetName val="Trade Indicators"/>
      <sheetName val="Table 38 (2)"/>
      <sheetName val="Services"/>
      <sheetName val="Short-term Capital"/>
      <sheetName val="BOP"/>
      <sheetName val="Projection print "/>
      <sheetName val="CFLOW-BOM"/>
      <sheetName val="Input WEO(Q5)-BOP"/>
      <sheetName val="Input WEO(Q6)-BOP"/>
      <sheetName val="Input WEO(Q7)-Ext.Debt"/>
      <sheetName val="Output to other sectors"/>
      <sheetName val="IN-Debt_File"/>
      <sheetName val="BOP Summary (T34)"/>
      <sheetName val="Major import(T36)"/>
      <sheetName val="Tradedirection (T37)"/>
      <sheetName val="Services(T38)"/>
      <sheetName val="IN BOP_BOM_STA"/>
      <sheetName val="IN BOP_BOM_BPM5"/>
      <sheetName val="Parameters"/>
      <sheetName val="Cash Flow"/>
      <sheetName val="Ta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41.xml><?xml version="1.0" encoding="utf-8"?>
<externalLink xmlns="http://schemas.openxmlformats.org/spreadsheetml/2006/main">
  <externalBook xmlns:r="http://schemas.openxmlformats.org/officeDocument/2006/relationships" r:id="rId1">
    <sheetNames>
      <sheetName val="Bal-Cent"/>
      <sheetName val="Cent-Rev"/>
      <sheetName val="Eco-Gen"/>
      <sheetName val="Transfer"/>
      <sheetName val="VAT"/>
      <sheetName val="GRANT"/>
      <sheetName val="SocialSecurity"/>
      <sheetName val="children"/>
      <sheetName val="dev-fund"/>
      <sheetName val="cent-exp-200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">
          <cell r="X11" t="str">
            <v>1100000000</v>
          </cell>
        </row>
        <row r="12">
          <cell r="X12" t="str">
            <v>1200000000</v>
          </cell>
        </row>
        <row r="13">
          <cell r="X13" t="str">
            <v>1300000000</v>
          </cell>
        </row>
        <row r="14">
          <cell r="X14" t="str">
            <v>1301000000</v>
          </cell>
        </row>
        <row r="15">
          <cell r="X15" t="str">
            <v>1301010000</v>
          </cell>
        </row>
        <row r="16">
          <cell r="X16" t="str">
            <v>1301010100</v>
          </cell>
        </row>
        <row r="17">
          <cell r="X17" t="str">
            <v>1301010400</v>
          </cell>
        </row>
        <row r="18">
          <cell r="X18" t="str">
            <v>1301010500</v>
          </cell>
        </row>
        <row r="19">
          <cell r="X19" t="str">
            <v>1301020000</v>
          </cell>
        </row>
        <row r="20">
          <cell r="X20" t="str">
            <v>1301020100</v>
          </cell>
        </row>
        <row r="21">
          <cell r="X21" t="str">
            <v>1301020101</v>
          </cell>
        </row>
        <row r="22">
          <cell r="X22" t="str">
            <v>1301020102</v>
          </cell>
        </row>
        <row r="23">
          <cell r="X23" t="str">
            <v>1301020104</v>
          </cell>
        </row>
        <row r="24">
          <cell r="X24" t="str">
            <v>1301020201</v>
          </cell>
        </row>
        <row r="25">
          <cell r="X25" t="str">
            <v>1301030000</v>
          </cell>
        </row>
        <row r="26">
          <cell r="X26" t="str">
            <v>1301030100</v>
          </cell>
        </row>
        <row r="27">
          <cell r="X27" t="str">
            <v>1301030200</v>
          </cell>
        </row>
        <row r="28">
          <cell r="X28" t="str">
            <v>1301030300</v>
          </cell>
        </row>
        <row r="29">
          <cell r="X29" t="str">
            <v>1301030400</v>
          </cell>
        </row>
        <row r="30">
          <cell r="X30" t="str">
            <v>1301030500</v>
          </cell>
        </row>
        <row r="31">
          <cell r="X31" t="str">
            <v>1301030600</v>
          </cell>
        </row>
        <row r="32">
          <cell r="X32" t="str">
            <v>1301030700</v>
          </cell>
        </row>
        <row r="33">
          <cell r="X33" t="str">
            <v>1301030800</v>
          </cell>
        </row>
        <row r="34">
          <cell r="X34" t="str">
            <v>1301030900</v>
          </cell>
        </row>
        <row r="35">
          <cell r="X35" t="str">
            <v>1301031000</v>
          </cell>
        </row>
        <row r="36">
          <cell r="X36" t="str">
            <v>1301031100</v>
          </cell>
        </row>
        <row r="37">
          <cell r="X37" t="str">
            <v>1301031200</v>
          </cell>
        </row>
        <row r="38">
          <cell r="X38" t="str">
            <v>1301031300</v>
          </cell>
        </row>
        <row r="39">
          <cell r="X39" t="str">
            <v>1301031400</v>
          </cell>
        </row>
        <row r="40">
          <cell r="X40" t="str">
            <v>1301031500</v>
          </cell>
        </row>
        <row r="41">
          <cell r="X41" t="str">
            <v>1301031600</v>
          </cell>
        </row>
        <row r="42">
          <cell r="X42" t="str">
            <v>1301031700</v>
          </cell>
        </row>
        <row r="43">
          <cell r="X43" t="str">
            <v>1301031800</v>
          </cell>
        </row>
        <row r="44">
          <cell r="X44" t="str">
            <v>1301031820</v>
          </cell>
        </row>
        <row r="45">
          <cell r="X45" t="str">
            <v>1301031830</v>
          </cell>
        </row>
        <row r="46">
          <cell r="X46" t="str">
            <v>1301031900</v>
          </cell>
        </row>
        <row r="47">
          <cell r="X47" t="str">
            <v>1301032000</v>
          </cell>
        </row>
        <row r="48">
          <cell r="X48" t="str">
            <v>1301032100</v>
          </cell>
        </row>
        <row r="49">
          <cell r="X49" t="str">
            <v>1301032200</v>
          </cell>
        </row>
        <row r="50">
          <cell r="X50" t="str">
            <v>1301032300</v>
          </cell>
        </row>
        <row r="51">
          <cell r="X51" t="str">
            <v>1301032400</v>
          </cell>
        </row>
        <row r="52">
          <cell r="X52" t="str">
            <v>1301032600</v>
          </cell>
        </row>
        <row r="53">
          <cell r="X53" t="str">
            <v>1301032800</v>
          </cell>
        </row>
        <row r="54">
          <cell r="X54" t="str">
            <v>1301032900</v>
          </cell>
        </row>
        <row r="55">
          <cell r="X55" t="str">
            <v>1301033100</v>
          </cell>
        </row>
        <row r="56">
          <cell r="X56" t="str">
            <v>1301033300</v>
          </cell>
        </row>
        <row r="57">
          <cell r="X57" t="str">
            <v>1301033400</v>
          </cell>
        </row>
        <row r="58">
          <cell r="X58" t="str">
            <v>1301033500</v>
          </cell>
        </row>
        <row r="59">
          <cell r="X59" t="str">
            <v>1301033600</v>
          </cell>
        </row>
        <row r="60">
          <cell r="X60" t="str">
            <v>1301033900</v>
          </cell>
        </row>
        <row r="61">
          <cell r="X61" t="str">
            <v>1301033903</v>
          </cell>
        </row>
        <row r="62">
          <cell r="X62" t="str">
            <v>1301033904</v>
          </cell>
        </row>
        <row r="63">
          <cell r="X63" t="str">
            <v>1301033907</v>
          </cell>
        </row>
        <row r="64">
          <cell r="X64" t="str">
            <v>1301034000</v>
          </cell>
        </row>
        <row r="65">
          <cell r="X65" t="str">
            <v>1301034001</v>
          </cell>
        </row>
        <row r="66">
          <cell r="X66" t="str">
            <v>1301034100</v>
          </cell>
        </row>
        <row r="67">
          <cell r="X67" t="str">
            <v>1301034200</v>
          </cell>
        </row>
        <row r="68">
          <cell r="X68" t="str">
            <v>1301034300</v>
          </cell>
        </row>
        <row r="69">
          <cell r="X69" t="str">
            <v>1301034600</v>
          </cell>
        </row>
        <row r="70">
          <cell r="X70" t="str">
            <v>1301034700</v>
          </cell>
        </row>
        <row r="71">
          <cell r="X71" t="str">
            <v>1301034800</v>
          </cell>
        </row>
        <row r="72">
          <cell r="X72" t="str">
            <v>1301034900</v>
          </cell>
        </row>
        <row r="73">
          <cell r="X73" t="str">
            <v>1301035100</v>
          </cell>
        </row>
        <row r="74">
          <cell r="X74" t="str">
            <v>1301035200</v>
          </cell>
        </row>
        <row r="75">
          <cell r="X75" t="str">
            <v>1301035300</v>
          </cell>
        </row>
        <row r="76">
          <cell r="X76" t="str">
            <v>1301035700</v>
          </cell>
        </row>
        <row r="77">
          <cell r="X77" t="str">
            <v>1301035800</v>
          </cell>
        </row>
        <row r="78">
          <cell r="X78" t="str">
            <v>1301038000</v>
          </cell>
        </row>
        <row r="79">
          <cell r="X79" t="str">
            <v>1301038200</v>
          </cell>
        </row>
        <row r="80">
          <cell r="X80" t="str">
            <v>1301038300</v>
          </cell>
        </row>
        <row r="81">
          <cell r="X81" t="str">
            <v>1301038400</v>
          </cell>
        </row>
        <row r="82">
          <cell r="X82" t="str">
            <v>1301038500</v>
          </cell>
        </row>
        <row r="83">
          <cell r="X83" t="str">
            <v>1301039000</v>
          </cell>
        </row>
        <row r="84">
          <cell r="X84" t="str">
            <v>1301039100</v>
          </cell>
        </row>
        <row r="85">
          <cell r="X85" t="str">
            <v>1301039200</v>
          </cell>
        </row>
        <row r="86">
          <cell r="X86" t="str">
            <v>1301039400</v>
          </cell>
        </row>
        <row r="87">
          <cell r="X87" t="str">
            <v>1301039500</v>
          </cell>
        </row>
        <row r="88">
          <cell r="X88" t="str">
            <v>1301039600</v>
          </cell>
        </row>
        <row r="89">
          <cell r="X89" t="str">
            <v>1301039800</v>
          </cell>
        </row>
        <row r="90">
          <cell r="X90" t="str">
            <v>1301039900</v>
          </cell>
        </row>
        <row r="91">
          <cell r="X91" t="str">
            <v>13010399A1</v>
          </cell>
        </row>
        <row r="92">
          <cell r="X92" t="str">
            <v>13010399A2</v>
          </cell>
        </row>
        <row r="93">
          <cell r="X93" t="str">
            <v>13010399A3</v>
          </cell>
        </row>
        <row r="94">
          <cell r="X94" t="str">
            <v>1301040000</v>
          </cell>
        </row>
        <row r="95">
          <cell r="X95" t="str">
            <v>1301040100</v>
          </cell>
        </row>
        <row r="96">
          <cell r="X96" t="str">
            <v>1302000000</v>
          </cell>
        </row>
        <row r="97">
          <cell r="X97" t="str">
            <v>1302010000</v>
          </cell>
        </row>
        <row r="98">
          <cell r="X98" t="str">
            <v>1302020000</v>
          </cell>
        </row>
        <row r="99">
          <cell r="X99" t="str">
            <v>1302020100</v>
          </cell>
        </row>
        <row r="100">
          <cell r="X100" t="str">
            <v>1303000000</v>
          </cell>
        </row>
        <row r="101">
          <cell r="X101" t="str">
            <v>1303010000</v>
          </cell>
        </row>
        <row r="102">
          <cell r="X102" t="str">
            <v>1303010100</v>
          </cell>
        </row>
        <row r="103">
          <cell r="X103" t="str">
            <v>1303010200</v>
          </cell>
        </row>
        <row r="104">
          <cell r="X104" t="str">
            <v>1303010400</v>
          </cell>
        </row>
        <row r="105">
          <cell r="X105" t="str">
            <v>1303010500</v>
          </cell>
        </row>
        <row r="106">
          <cell r="X106" t="str">
            <v>1303020000</v>
          </cell>
        </row>
        <row r="107">
          <cell r="X107" t="str">
            <v>1303020100</v>
          </cell>
        </row>
        <row r="108">
          <cell r="X108" t="str">
            <v>1303020200</v>
          </cell>
        </row>
        <row r="109">
          <cell r="X109" t="str">
            <v>1303020201</v>
          </cell>
        </row>
        <row r="110">
          <cell r="X110" t="str">
            <v>1303020202</v>
          </cell>
        </row>
        <row r="111">
          <cell r="X111" t="str">
            <v>1303040000</v>
          </cell>
        </row>
        <row r="112">
          <cell r="X112" t="str">
            <v>1303040100</v>
          </cell>
        </row>
        <row r="113">
          <cell r="X113" t="str">
            <v>1303040111</v>
          </cell>
        </row>
        <row r="114">
          <cell r="X114" t="str">
            <v>1303040200</v>
          </cell>
        </row>
        <row r="115">
          <cell r="X115" t="str">
            <v>1303040201</v>
          </cell>
        </row>
        <row r="116">
          <cell r="X116" t="str">
            <v>1303040202</v>
          </cell>
        </row>
        <row r="117">
          <cell r="X117" t="str">
            <v>1303040213</v>
          </cell>
        </row>
        <row r="118">
          <cell r="X118" t="str">
            <v>1303040215</v>
          </cell>
        </row>
        <row r="119">
          <cell r="X119" t="str">
            <v>1303040216</v>
          </cell>
        </row>
        <row r="120">
          <cell r="X120" t="str">
            <v>1303040217</v>
          </cell>
        </row>
        <row r="121">
          <cell r="X121" t="str">
            <v>1303040218</v>
          </cell>
        </row>
        <row r="122">
          <cell r="X122" t="str">
            <v>1303040219</v>
          </cell>
        </row>
        <row r="123">
          <cell r="X123" t="str">
            <v>1303040220</v>
          </cell>
        </row>
        <row r="124">
          <cell r="X124" t="str">
            <v>1303040221</v>
          </cell>
        </row>
        <row r="125">
          <cell r="X125" t="str">
            <v>1303040223</v>
          </cell>
        </row>
        <row r="126">
          <cell r="X126" t="str">
            <v>1303040224</v>
          </cell>
        </row>
        <row r="127">
          <cell r="X127" t="str">
            <v>1303040300</v>
          </cell>
        </row>
        <row r="128">
          <cell r="X128" t="str">
            <v>1303040500</v>
          </cell>
        </row>
        <row r="129">
          <cell r="X129" t="str">
            <v>1303040600</v>
          </cell>
        </row>
        <row r="130">
          <cell r="X130" t="str">
            <v>1303040800</v>
          </cell>
        </row>
        <row r="131">
          <cell r="X131" t="str">
            <v>1303040900</v>
          </cell>
        </row>
        <row r="132">
          <cell r="X132" t="str">
            <v>1303100000</v>
          </cell>
        </row>
        <row r="133">
          <cell r="X133" t="str">
            <v>1303100100</v>
          </cell>
        </row>
        <row r="134">
          <cell r="X134" t="str">
            <v>1400000000</v>
          </cell>
        </row>
        <row r="135">
          <cell r="X135" t="str">
            <v>1404000000</v>
          </cell>
        </row>
        <row r="136">
          <cell r="X136" t="str">
            <v>1404010100</v>
          </cell>
        </row>
        <row r="137">
          <cell r="X137" t="str">
            <v>1404010200</v>
          </cell>
        </row>
        <row r="138">
          <cell r="X138" t="str">
            <v>1404010300</v>
          </cell>
        </row>
        <row r="139">
          <cell r="X139" t="str">
            <v>1404010400</v>
          </cell>
        </row>
        <row r="140">
          <cell r="X140" t="str">
            <v>1405000000</v>
          </cell>
        </row>
        <row r="141">
          <cell r="X141" t="str">
            <v>1405010100</v>
          </cell>
        </row>
        <row r="142">
          <cell r="X142" t="str">
            <v>1405010200</v>
          </cell>
        </row>
        <row r="143">
          <cell r="X143" t="str">
            <v>1405010300</v>
          </cell>
        </row>
        <row r="144">
          <cell r="X144" t="str">
            <v>1405010400</v>
          </cell>
        </row>
        <row r="145">
          <cell r="X145" t="str">
            <v>1406000000</v>
          </cell>
        </row>
        <row r="146">
          <cell r="X146" t="str">
            <v>1406010000</v>
          </cell>
        </row>
        <row r="147">
          <cell r="X147" t="str">
            <v>1406020000</v>
          </cell>
        </row>
        <row r="148">
          <cell r="X148" t="str">
            <v>1406030000</v>
          </cell>
        </row>
        <row r="149">
          <cell r="X149" t="str">
            <v>1407000000</v>
          </cell>
        </row>
        <row r="150">
          <cell r="X150" t="str">
            <v>1407010000</v>
          </cell>
        </row>
        <row r="151">
          <cell r="X151" t="str">
            <v>1408000000</v>
          </cell>
        </row>
        <row r="152">
          <cell r="X152" t="str">
            <v>1408010000</v>
          </cell>
        </row>
        <row r="153">
          <cell r="X153" t="str">
            <v>1500000000</v>
          </cell>
        </row>
        <row r="154">
          <cell r="X154" t="str">
            <v>1508050000</v>
          </cell>
        </row>
        <row r="155">
          <cell r="X155" t="str">
            <v>1508050100</v>
          </cell>
        </row>
        <row r="156">
          <cell r="X156" t="str">
            <v>1508050200</v>
          </cell>
        </row>
        <row r="157">
          <cell r="X157" t="str">
            <v>1508050300</v>
          </cell>
        </row>
        <row r="158">
          <cell r="X158" t="str">
            <v>1509000000</v>
          </cell>
        </row>
        <row r="159">
          <cell r="X159" t="str">
            <v>1509010000</v>
          </cell>
        </row>
        <row r="160">
          <cell r="X160" t="str">
            <v>6000000000</v>
          </cell>
        </row>
        <row r="161">
          <cell r="X161" t="str">
            <v>6001000000</v>
          </cell>
        </row>
        <row r="162">
          <cell r="X162" t="str">
            <v>6003000000</v>
          </cell>
        </row>
        <row r="163">
          <cell r="X163" t="str">
            <v>6005000000</v>
          </cell>
        </row>
        <row r="164">
          <cell r="X164" t="str">
            <v>6006000000</v>
          </cell>
        </row>
        <row r="165">
          <cell r="X165" t="str">
            <v>6007000000</v>
          </cell>
        </row>
        <row r="166">
          <cell r="X166" t="str">
            <v>6008000000</v>
          </cell>
        </row>
        <row r="167">
          <cell r="X167" t="str">
            <v>6009000000</v>
          </cell>
        </row>
        <row r="168">
          <cell r="X168" t="str">
            <v>6010000000</v>
          </cell>
        </row>
        <row r="169">
          <cell r="X169" t="str">
            <v>6099000000</v>
          </cell>
        </row>
        <row r="170">
          <cell r="X170" t="str">
            <v>8000000000</v>
          </cell>
        </row>
        <row r="171">
          <cell r="X171" t="str">
            <v>9000000000</v>
          </cell>
        </row>
        <row r="172">
          <cell r="X172" t="str">
            <v>9001000000</v>
          </cell>
        </row>
        <row r="173">
          <cell r="X173" t="str">
            <v>9002000000</v>
          </cell>
        </row>
        <row r="174">
          <cell r="X174" t="str">
            <v>9003000000</v>
          </cell>
        </row>
        <row r="175">
          <cell r="X175" t="str">
            <v>9004000000</v>
          </cell>
        </row>
        <row r="176">
          <cell r="X176" t="str">
            <v>9500000000</v>
          </cell>
        </row>
        <row r="177">
          <cell r="X177" t="str">
            <v>9501000000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>
  <externalBook xmlns:r="http://schemas.openxmlformats.org/officeDocument/2006/relationships" r:id="rId1">
    <sheetNames>
      <sheetName val="PlanoTes"/>
      <sheetName val="PlanoTes «Central como CidMap»"/>
      <sheetName val="PlanoTes «Central»"/>
      <sheetName val="PlanoTes «Prov»"/>
      <sheetName val="Mapa Fiscal FinExt Dez"/>
      <sheetName val="Mapa Fiscal Trimest (Dez)"/>
      <sheetName val="Mapa Fiscal Trimest (orig Set)"/>
      <sheetName val="NOTAS"/>
      <sheetName val="DespCoefs"/>
      <sheetName val="Desp2001"/>
      <sheetName val="Desp2002"/>
      <sheetName val="Desp2003"/>
      <sheetName val="Rec Coefs"/>
      <sheetName val="Receitas - Notas"/>
      <sheetName val="Rec2001"/>
      <sheetName val="Rec2002"/>
      <sheetName val="Rec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7">
          <cell r="C7">
            <v>7.9875804779280551E-2</v>
          </cell>
          <cell r="D7">
            <v>6.2328385811309943E-2</v>
          </cell>
          <cell r="E7">
            <v>6.2677287854355279E-2</v>
          </cell>
          <cell r="G7">
            <v>8.7869434199535759E-2</v>
          </cell>
          <cell r="H7">
            <v>5.1193288287186473E-2</v>
          </cell>
          <cell r="I7">
            <v>8.0528785311309525E-2</v>
          </cell>
          <cell r="K7">
            <v>0.12589960865079863</v>
          </cell>
          <cell r="L7">
            <v>0.10147638196945202</v>
          </cell>
          <cell r="M7">
            <v>8.2232542037379758E-2</v>
          </cell>
          <cell r="O7">
            <v>0.10426115402306374</v>
          </cell>
          <cell r="P7">
            <v>7.8748409447814138E-2</v>
          </cell>
          <cell r="Q7">
            <v>8.2908917628514156E-2</v>
          </cell>
        </row>
        <row r="15">
          <cell r="C15">
            <v>0.10798568436841068</v>
          </cell>
          <cell r="D15">
            <v>0.11662412615736552</v>
          </cell>
          <cell r="E15">
            <v>0.11041548635714533</v>
          </cell>
          <cell r="G15">
            <v>6.0402104695953439E-2</v>
          </cell>
          <cell r="H15">
            <v>6.6409111448890959E-2</v>
          </cell>
          <cell r="I15">
            <v>7.1032441173807803E-2</v>
          </cell>
          <cell r="K15">
            <v>9.0131222427498048E-2</v>
          </cell>
          <cell r="L15">
            <v>0.10187457626674412</v>
          </cell>
          <cell r="M15">
            <v>7.3245279864064705E-2</v>
          </cell>
          <cell r="O15">
            <v>8.1742653680669797E-2</v>
          </cell>
          <cell r="P15">
            <v>5.7863744168338817E-2</v>
          </cell>
          <cell r="Q15">
            <v>6.2273569391110867E-2</v>
          </cell>
        </row>
        <row r="26">
          <cell r="C26">
            <v>0.12744770703749589</v>
          </cell>
          <cell r="D26">
            <v>1.7595720720720718E-2</v>
          </cell>
          <cell r="E26">
            <v>5.92438172617775E-2</v>
          </cell>
          <cell r="G26">
            <v>0.14257228567392868</v>
          </cell>
          <cell r="H26">
            <v>7.8546882670594009E-3</v>
          </cell>
          <cell r="I26">
            <v>2.4340746996996993E-3</v>
          </cell>
          <cell r="K26">
            <v>0.12350811463323487</v>
          </cell>
          <cell r="L26">
            <v>0.12037112698801067</v>
          </cell>
          <cell r="M26">
            <v>0</v>
          </cell>
          <cell r="O26">
            <v>0.28126339098751063</v>
          </cell>
          <cell r="P26">
            <v>8.2957525307138444E-2</v>
          </cell>
          <cell r="Q26">
            <v>3.4751548423423415E-2</v>
          </cell>
        </row>
        <row r="42">
          <cell r="C42">
            <v>1.1172463969702449E-2</v>
          </cell>
          <cell r="D42">
            <v>2.7422057689273204E-2</v>
          </cell>
          <cell r="E42">
            <v>3.285815387726216E-2</v>
          </cell>
          <cell r="G42">
            <v>2.6470985529618424E-2</v>
          </cell>
          <cell r="H42">
            <v>4.4461300543447685E-2</v>
          </cell>
          <cell r="I42">
            <v>0.116037244882658</v>
          </cell>
          <cell r="K42">
            <v>0.27771227879766119</v>
          </cell>
          <cell r="L42">
            <v>0.15531165214208564</v>
          </cell>
          <cell r="M42">
            <v>6.6694656967452956E-2</v>
          </cell>
          <cell r="O42">
            <v>8.5391639584264226E-2</v>
          </cell>
          <cell r="P42">
            <v>5.3969546793625735E-2</v>
          </cell>
          <cell r="Q42">
            <v>0.10249801922294834</v>
          </cell>
        </row>
        <row r="54">
          <cell r="B54" t="str">
            <v>Media - Amortização da dívida (externa) (trim)</v>
          </cell>
          <cell r="C54">
            <v>0.14783583231110592</v>
          </cell>
          <cell r="D54">
            <v>0.56881167635937369</v>
          </cell>
          <cell r="E54">
            <v>0.28335249132952051</v>
          </cell>
          <cell r="G54">
            <v>0.19721593501339324</v>
          </cell>
          <cell r="H54">
            <v>0.36520055644388794</v>
          </cell>
          <cell r="I54">
            <v>0.43758350854271894</v>
          </cell>
          <cell r="K54">
            <v>0.14119370338597775</v>
          </cell>
          <cell r="L54">
            <v>0.43969981686798104</v>
          </cell>
          <cell r="M54">
            <v>0.41910647974604115</v>
          </cell>
          <cell r="O54">
            <v>0.55451512028600791</v>
          </cell>
          <cell r="P54">
            <v>0.19884378953612328</v>
          </cell>
          <cell r="Q54">
            <v>0.24664109017786887</v>
          </cell>
          <cell r="S54">
            <v>4</v>
          </cell>
        </row>
      </sheetData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3.xml><?xml version="1.0" encoding="utf-8"?>
<externalLink xmlns="http://schemas.openxmlformats.org/spreadsheetml/2006/main">
  <externalBook xmlns:r="http://schemas.openxmlformats.org/officeDocument/2006/relationships" r:id="rId1">
    <sheetNames>
      <sheetName val="debt"/>
      <sheetName val="amort"/>
      <sheetName val="terms"/>
      <sheetName val="int"/>
      <sheetName val="dod"/>
      <sheetName val="arr"/>
      <sheetName val="ds"/>
      <sheetName val="npv"/>
      <sheetName val="int$"/>
      <sheetName val="amort$"/>
      <sheetName val="dod$"/>
      <sheetName val="arr$"/>
      <sheetName val="ds$"/>
      <sheetName val="npv$"/>
      <sheetName val="ir"/>
      <sheetName val="er"/>
      <sheetName val="cirr_all"/>
      <sheetName val="cirr"/>
      <sheetName val="info"/>
      <sheetName val="pvtReport"/>
      <sheetName val="pvtSour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4.xml><?xml version="1.0" encoding="utf-8"?>
<externalLink xmlns="http://schemas.openxmlformats.org/spreadsheetml/2006/main">
  <externalBook xmlns:r="http://schemas.openxmlformats.org/officeDocument/2006/relationships" r:id="rId1">
    <sheetNames>
      <sheetName val="ÍNDICE"/>
      <sheetName val="PRESSUP"/>
      <sheetName val="IPC"/>
      <sheetName val="MegaProj"/>
      <sheetName val="BOP"/>
      <sheetName val="RECEITA"/>
      <sheetName val="CalcRec"/>
      <sheetName val="IRPS"/>
      <sheetName val="IRPC"/>
      <sheetName val="IRPSDiv"/>
      <sheetName val="IVA"/>
      <sheetName val="Importações"/>
      <sheetName val="RECURSOS"/>
      <sheetName val="FinExt"/>
      <sheetName val="TrimOrç2001"/>
      <sheetName val="ExcOE2001"/>
      <sheetName val="ExcOE2002"/>
      <sheetName val="OE2003"/>
      <sheetName val="DESPESA"/>
      <sheetName val="Salários"/>
      <sheetName val="Salários 2"/>
      <sheetName val="Calc. Desp."/>
      <sheetName val="Desp. sect."/>
      <sheetName val="RestructBanc"/>
      <sheetName val="PARPA"/>
      <sheetName val="Monetário"/>
      <sheetName val="Obrig. Tes."/>
      <sheetName val="Indic. Selecc."/>
      <sheetName val="ResPressup"/>
      <sheetName val="ResReceita"/>
      <sheetName val="ResFinExt"/>
      <sheetName val="ResRecursos"/>
      <sheetName val="Nec Fin Ext"/>
      <sheetName val="Tab-3"/>
      <sheetName val="Tab-4"/>
      <sheetName val="Tab-5"/>
      <sheetName val="Tab-6"/>
      <sheetName val="Tab-7"/>
      <sheetName val="Tab-8"/>
      <sheetName val="Tab-9"/>
      <sheetName val="Tab-10"/>
      <sheetName val="Tab-11"/>
      <sheetName val="Tab-13"/>
      <sheetName val="Tab-14"/>
      <sheetName val="Tab-15"/>
      <sheetName val="Gráficos"/>
      <sheetName val="Tx cambio"/>
    </sheetNames>
    <sheetDataSet>
      <sheetData sheetId="0" refreshError="1"/>
      <sheetData sheetId="1" refreshError="1">
        <row r="5">
          <cell r="B5" t="str">
            <v>Voltar ao Índice</v>
          </cell>
          <cell r="D5">
            <v>1999</v>
          </cell>
          <cell r="E5">
            <v>2000</v>
          </cell>
          <cell r="F5">
            <v>2001</v>
          </cell>
          <cell r="G5">
            <v>2002</v>
          </cell>
          <cell r="H5">
            <v>2003</v>
          </cell>
          <cell r="I5">
            <v>2004</v>
          </cell>
          <cell r="J5">
            <v>2005</v>
          </cell>
          <cell r="K5">
            <v>2006</v>
          </cell>
          <cell r="L5">
            <v>2007</v>
          </cell>
          <cell r="M5">
            <v>2008</v>
          </cell>
          <cell r="N5">
            <v>2009</v>
          </cell>
          <cell r="O5">
            <v>2010</v>
          </cell>
        </row>
        <row r="10">
          <cell r="B10" t="str">
            <v>PIB, pm (Nominal; Biliões de Meticais)</v>
          </cell>
          <cell r="D10">
            <v>51913.228999999999</v>
          </cell>
          <cell r="E10">
            <v>56917.351584052092</v>
          </cell>
          <cell r="F10">
            <v>71134.810828789516</v>
          </cell>
          <cell r="G10">
            <v>82747.006304684852</v>
          </cell>
          <cell r="H10">
            <v>100599.80346743879</v>
          </cell>
          <cell r="I10">
            <v>116698.88777776853</v>
          </cell>
          <cell r="J10">
            <v>134928.31614072056</v>
          </cell>
          <cell r="K10">
            <v>154817.86686743001</v>
          </cell>
          <cell r="L10">
            <v>177116.88666545248</v>
          </cell>
          <cell r="M10">
            <v>206713.2127529796</v>
          </cell>
          <cell r="N10">
            <v>233584.72050539975</v>
          </cell>
          <cell r="O10">
            <v>266047.94091454224</v>
          </cell>
          <cell r="P10">
            <v>0.16673310787711482</v>
          </cell>
        </row>
        <row r="12">
          <cell r="B12" t="str">
            <v>Deflator (%)</v>
          </cell>
          <cell r="D12">
            <v>2.9</v>
          </cell>
          <cell r="E12">
            <v>8.0191110000000005</v>
          </cell>
          <cell r="F12">
            <v>10.601000000000001</v>
          </cell>
          <cell r="G12">
            <v>7.4092422898183639</v>
          </cell>
          <cell r="H12">
            <v>13.621642778599451</v>
          </cell>
          <cell r="I12">
            <v>6.7705306350232641</v>
          </cell>
          <cell r="J12">
            <v>6.955618754256232</v>
          </cell>
          <cell r="K12">
            <v>6.9923403626901859</v>
          </cell>
          <cell r="L12">
            <v>6.9923403626901415</v>
          </cell>
          <cell r="M12">
            <v>6.9923403626901415</v>
          </cell>
          <cell r="N12">
            <v>6.9923403626901637</v>
          </cell>
          <cell r="O12">
            <v>6.9923403626901637</v>
          </cell>
        </row>
        <row r="161">
          <cell r="B161" t="str">
            <v>Taxa de câmbio média anual (MT/USD)</v>
          </cell>
          <cell r="D161">
            <v>12691</v>
          </cell>
          <cell r="E161">
            <v>15226.083333333334</v>
          </cell>
          <cell r="F161">
            <v>20707.035</v>
          </cell>
          <cell r="G161">
            <v>23666</v>
          </cell>
          <cell r="H161">
            <v>24179</v>
          </cell>
          <cell r="I161">
            <v>25893.494742048999</v>
          </cell>
          <cell r="J161">
            <v>27777.631161014684</v>
          </cell>
          <cell r="K161">
            <v>29809.097489514974</v>
          </cell>
          <cell r="L161">
            <v>31989.131398163063</v>
          </cell>
          <cell r="M161">
            <v>34328.598105624573</v>
          </cell>
          <cell r="N161">
            <v>36839.157438490576</v>
          </cell>
          <cell r="O161">
            <v>39533.321943477131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7">
          <cell r="B7" t="str">
            <v>Receita total</v>
          </cell>
          <cell r="D7">
            <v>5176.3689999999997</v>
          </cell>
          <cell r="E7">
            <v>7462.7834999999995</v>
          </cell>
          <cell r="F7">
            <v>9616.7704768219974</v>
          </cell>
          <cell r="G7">
            <v>12056.222396742967</v>
          </cell>
          <cell r="H7">
            <v>14704.555736728862</v>
          </cell>
          <cell r="I7">
            <v>16942.290594186292</v>
          </cell>
          <cell r="J7">
            <v>20115.272344750516</v>
          </cell>
          <cell r="K7">
            <v>23041.158708969855</v>
          </cell>
          <cell r="L7">
            <v>26766.941494513761</v>
          </cell>
          <cell r="M7">
            <v>31535.196759126615</v>
          </cell>
          <cell r="N7">
            <v>36585.99051597793</v>
          </cell>
          <cell r="O7">
            <v>42744.241363231136</v>
          </cell>
        </row>
        <row r="20">
          <cell r="B20" t="str">
            <v>Despesa corrente</v>
          </cell>
          <cell r="D20">
            <v>6291.9055550952553</v>
          </cell>
          <cell r="E20">
            <v>7836.1159999999991</v>
          </cell>
          <cell r="F20">
            <v>10231.287230436999</v>
          </cell>
          <cell r="G20">
            <v>13468.861999999999</v>
          </cell>
          <cell r="H20">
            <v>16392.453307652846</v>
          </cell>
          <cell r="I20">
            <v>18301.492520414209</v>
          </cell>
          <cell r="J20">
            <v>19120.612023471956</v>
          </cell>
          <cell r="K20">
            <v>20994.124008921044</v>
          </cell>
          <cell r="L20">
            <v>23813.799113437446</v>
          </cell>
          <cell r="M20">
            <v>27247.150177753356</v>
          </cell>
          <cell r="N20">
            <v>31009.958622757065</v>
          </cell>
          <cell r="O20">
            <v>35418.832519737924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</sheetDataSet>
  </externalBook>
</externalLink>
</file>

<file path=xl/externalLinks/externalLink45.xml><?xml version="1.0" encoding="utf-8"?>
<externalLink xmlns="http://schemas.openxmlformats.org/spreadsheetml/2006/main">
  <externalBook xmlns:r="http://schemas.openxmlformats.org/officeDocument/2006/relationships" r:id="rId1">
    <sheetNames>
      <sheetName val="ARRspf98Prév"/>
      <sheetName val="ARRspf  98 Réal"/>
      <sheetName val="Dint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  <sheetName val="CITIBANK"/>
      <sheetName val="Svcedint"/>
      <sheetName val="Svcedint (2)"/>
      <sheetName val="Calcul svce (2)"/>
      <sheetName val="Ar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46.xml><?xml version="1.0" encoding="utf-8"?>
<externalLink xmlns="http://schemas.openxmlformats.org/spreadsheetml/2006/main">
  <externalBook xmlns:r="http://schemas.openxmlformats.org/officeDocument/2006/relationships" r:id="rId1">
    <sheetNames>
      <sheetName val="ARRspf98Prév"/>
      <sheetName val="ARRspf  98 Réal"/>
      <sheetName val="Dintdef"/>
      <sheetName val="Dint 1298"/>
      <sheetName val="echmens98"/>
      <sheetName val="arr2def"/>
      <sheetName val="detteshtofe"/>
      <sheetName val="echdinet"/>
      <sheetName val="echdinet (2)"/>
      <sheetName val="Calcul svce"/>
      <sheetName val="Creditrelais"/>
      <sheetName val="AvcesCAAGDD"/>
      <sheetName val="AvcesCAAGDD(2)"/>
      <sheetName val="Evol°eff&amp;salEP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7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Monetary Sector-I"/>
      <sheetName val="M-Rev. (IRC)"/>
      <sheetName val="M-VAT(IRC)"/>
      <sheetName val="M-All (EPU)"/>
      <sheetName val="M-EPU shares"/>
      <sheetName val="Input-M"/>
      <sheetName val="Q-Rev"/>
      <sheetName val="Q-Exp"/>
      <sheetName val="VAT-projection"/>
      <sheetName val="log exports"/>
      <sheetName val="mineral"/>
      <sheetName val="salaries"/>
      <sheetName val="RDP"/>
      <sheetName val="other exp"/>
      <sheetName val="quart ratio"/>
      <sheetName val="rigidity analy"/>
      <sheetName val="measure 2002"/>
      <sheetName val="M-SumFin"/>
      <sheetName val="Q-SumFin"/>
      <sheetName val="Q-input ext"/>
      <sheetName val="Q-SumFin-histData"/>
      <sheetName val="Input"/>
      <sheetName val="Input real"/>
      <sheetName val="A-Rev"/>
      <sheetName val="Chart Data"/>
      <sheetName val="A-Exp"/>
      <sheetName val="A-Summary"/>
      <sheetName val="Chart1"/>
      <sheetName val="Chart2"/>
      <sheetName val="Chart7"/>
      <sheetName val="Input ext"/>
      <sheetName val="budget vs actual"/>
      <sheetName val="Rel to Budgets"/>
      <sheetName val="output"/>
      <sheetName val="Oct 2002 Staff Visit"/>
      <sheetName val="Oct 2002 Staff Visit (2)"/>
      <sheetName val="2003 CS"/>
      <sheetName val="Dec 2002"/>
      <sheetName val="Dec 2002 (2)"/>
      <sheetName val="Oct 2002 Brief"/>
      <sheetName val="2003 CS (2)"/>
      <sheetName val="2003 A4 (2)"/>
      <sheetName val="Debt summary"/>
      <sheetName val="print A-GDP"/>
      <sheetName val="ControlSheet"/>
      <sheetName val="print Q-Kina"/>
      <sheetName val="print A-Kina"/>
      <sheetName val="RED 1"/>
      <sheetName val="RED 9"/>
      <sheetName val="RED 10"/>
      <sheetName val="Sheet1"/>
      <sheetName val="DataOut(Actual)"/>
      <sheetName val="DataOut(Proj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>
        <row r="17">
          <cell r="N17">
            <v>1.1274057905886887</v>
          </cell>
          <cell r="O17">
            <v>1.0835914723032065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</sheetDataSet>
  </externalBook>
</externalLink>
</file>

<file path=xl/externalLinks/externalLink48.xml><?xml version="1.0" encoding="utf-8"?>
<externalLink xmlns="http://schemas.openxmlformats.org/spreadsheetml/2006/main">
  <externalBook xmlns:r="http://schemas.openxmlformats.org/officeDocument/2006/relationships" r:id="rId1">
    <sheetNames>
      <sheetName val="Index"/>
      <sheetName val="Execute Macros"/>
      <sheetName val="Annual Transfer"/>
      <sheetName val="Quarterly Transfer"/>
      <sheetName val="Annual Assumptions"/>
      <sheetName val="Quarterly Assumptions"/>
      <sheetName val="Annual MacroFlow"/>
      <sheetName val="Quarterly MacroFlow"/>
      <sheetName val="Annual Tables"/>
      <sheetName val="MFLOW96"/>
      <sheetName val="MFLOW96.XLS"/>
      <sheetName val="E"/>
      <sheetName val="F1data"/>
      <sheetName val="F2data"/>
      <sheetName val="Execute_Macros"/>
      <sheetName val="Annual_Transfer"/>
      <sheetName val="Quarterly_Transfer"/>
      <sheetName val="Annual_Assumptions"/>
      <sheetName val="Quarterly_Assumptions"/>
      <sheetName val="Annual_MacroFlow"/>
      <sheetName val="Quarterly_MacroFlow"/>
      <sheetName val="Annual_Tables"/>
      <sheetName val="#REF"/>
      <sheetName val="Programa"/>
      <sheetName val="minor"/>
      <sheetName val="FINANC-95"/>
      <sheetName val="omas"/>
      <sheetName val="PROYECCIONES-PM_2000mod"/>
      <sheetName val="assumptions"/>
      <sheetName val="Q6"/>
      <sheetName val="SUPUESTOS"/>
      <sheetName val="Current"/>
      <sheetName val="Sheet1"/>
      <sheetName val="RESULTADOS"/>
      <sheetName val="SMONET-FINANC"/>
      <sheetName val="Main"/>
      <sheetName val="fiscal"/>
      <sheetName val="FMI"/>
      <sheetName val="HACIENDA"/>
      <sheetName val="contents"/>
      <sheetName val="Q2"/>
      <sheetName val="Metas"/>
      <sheetName val="C_basef14_3p10_6"/>
      <sheetName val="Links"/>
      <sheetName val="riqueza"/>
      <sheetName val="ErrCheck"/>
      <sheetName val="sei"/>
      <sheetName val="Raw_Data_UN"/>
      <sheetName val="SFISCAL-MOD"/>
      <sheetName val="S&amp;I_DANE"/>
      <sheetName val="RED47"/>
      <sheetName val="Table"/>
      <sheetName val="Table_GEF"/>
      <sheetName val="PROYECCIONES-PM_2000mod_(2)"/>
      <sheetName val="SREAL"/>
      <sheetName val="Q5"/>
      <sheetName val="PIB_EN_CORR"/>
      <sheetName val="A 11"/>
      <sheetName val="Data"/>
    </sheetNames>
    <definedNames>
      <definedName name="atrade"/>
      <definedName name="mflowsa"/>
      <definedName name="mflowsq"/>
      <definedName name="mstocksa"/>
      <definedName name="mstocksq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</sheetDataSet>
  </externalBook>
</externalLink>
</file>

<file path=xl/externalLinks/externalLink49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assumptions"/>
      <sheetName val="real"/>
      <sheetName val="external"/>
      <sheetName val="fiscal"/>
      <sheetName val="monetary"/>
      <sheetName val="sei"/>
      <sheetName val="Module1"/>
    </sheetNames>
    <sheetDataSet>
      <sheetData sheetId="0" refreshError="1">
        <row r="114">
          <cell r="A114" t="str">
            <v>Macros:</v>
          </cell>
        </row>
      </sheetData>
      <sheetData sheetId="1" refreshError="1">
        <row r="4">
          <cell r="A4">
            <v>35090.606377314813</v>
          </cell>
          <cell r="B4">
            <v>1994</v>
          </cell>
          <cell r="C4">
            <v>1995</v>
          </cell>
          <cell r="D4">
            <v>1996</v>
          </cell>
          <cell r="E4">
            <v>1997</v>
          </cell>
          <cell r="F4">
            <v>1998</v>
          </cell>
          <cell r="G4">
            <v>1999</v>
          </cell>
          <cell r="H4">
            <v>2000</v>
          </cell>
          <cell r="I4">
            <v>2001</v>
          </cell>
          <cell r="J4">
            <v>2002</v>
          </cell>
          <cell r="K4">
            <v>2003</v>
          </cell>
          <cell r="L4">
            <v>2004</v>
          </cell>
          <cell r="M4">
            <v>2005</v>
          </cell>
        </row>
        <row r="5">
          <cell r="A5">
            <v>35090.606377314813</v>
          </cell>
        </row>
        <row r="7">
          <cell r="A7" t="str">
            <v>Basic assumptions:</v>
          </cell>
        </row>
        <row r="8">
          <cell r="A8" t="str">
            <v>-----------------</v>
          </cell>
        </row>
        <row r="9">
          <cell r="A9" t="str">
            <v>Nominal GDP (mill. pesos)</v>
          </cell>
          <cell r="B9">
            <v>1420159.4834999999</v>
          </cell>
          <cell r="C9">
            <v>1840430.825</v>
          </cell>
          <cell r="D9">
            <v>2508147.0345000001</v>
          </cell>
          <cell r="E9">
            <v>3179533.8916726043</v>
          </cell>
          <cell r="F9">
            <v>3791191.18</v>
          </cell>
          <cell r="G9">
            <v>4560632</v>
          </cell>
          <cell r="H9">
            <v>5298216.0129172718</v>
          </cell>
          <cell r="I9">
            <v>6069009.4274571668</v>
          </cell>
          <cell r="J9">
            <v>6838413.8263520375</v>
          </cell>
          <cell r="K9">
            <v>7618693.0465959264</v>
          </cell>
          <cell r="L9">
            <v>8409563.7742662001</v>
          </cell>
          <cell r="M9">
            <v>9260372.3486374617</v>
          </cell>
        </row>
        <row r="10">
          <cell r="A10" t="str">
            <v>Real GDP (% change)</v>
          </cell>
          <cell r="B10">
            <v>4.4153269913708826</v>
          </cell>
          <cell r="C10">
            <v>-6.1794276647163748</v>
          </cell>
          <cell r="D10">
            <v>5.1398275733348653</v>
          </cell>
          <cell r="E10">
            <v>6.7621327334587589</v>
          </cell>
          <cell r="F10">
            <v>4.8209265157837855</v>
          </cell>
          <cell r="G10">
            <v>3.02191066916222</v>
          </cell>
          <cell r="H10">
            <v>5.0199999999999996</v>
          </cell>
          <cell r="I10">
            <v>5.33</v>
          </cell>
          <cell r="J10">
            <v>5.5</v>
          </cell>
          <cell r="K10">
            <v>6</v>
          </cell>
          <cell r="L10">
            <v>6</v>
          </cell>
          <cell r="M10">
            <v>6</v>
          </cell>
        </row>
        <row r="11">
          <cell r="A11" t="str">
            <v>Inflation (average)</v>
          </cell>
          <cell r="B11">
            <v>6.97</v>
          </cell>
          <cell r="C11">
            <v>35</v>
          </cell>
          <cell r="D11">
            <v>34.38153509877997</v>
          </cell>
          <cell r="E11">
            <v>20.62</v>
          </cell>
          <cell r="F11">
            <v>15.931387068849446</v>
          </cell>
          <cell r="G11">
            <v>17.064493012564451</v>
          </cell>
          <cell r="H11">
            <v>11.156597940176095</v>
          </cell>
          <cell r="I11">
            <v>8.7477985299653227</v>
          </cell>
          <cell r="J11">
            <v>7.0007725848605782</v>
          </cell>
          <cell r="K11">
            <v>5.2505794386454339</v>
          </cell>
          <cell r="L11">
            <v>4.2502483308480432</v>
          </cell>
          <cell r="M11">
            <v>4</v>
          </cell>
        </row>
        <row r="12">
          <cell r="A12" t="str">
            <v>Inflation (eop)</v>
          </cell>
          <cell r="B12">
            <v>7.0519931574309247</v>
          </cell>
          <cell r="C12">
            <v>51.96</v>
          </cell>
          <cell r="D12">
            <v>27.71</v>
          </cell>
          <cell r="E12">
            <v>15.7</v>
          </cell>
          <cell r="F12">
            <v>18.605333217750662</v>
          </cell>
          <cell r="G12">
            <v>13</v>
          </cell>
          <cell r="H12">
            <v>9.9999931934325872</v>
          </cell>
          <cell r="I12">
            <v>8.0008829541263751</v>
          </cell>
          <cell r="J12">
            <v>6.0006622155947813</v>
          </cell>
          <cell r="K12">
            <v>4.5004966616960864</v>
          </cell>
          <cell r="L12">
            <v>4</v>
          </cell>
          <cell r="M12">
            <v>4</v>
          </cell>
        </row>
        <row r="13">
          <cell r="A13" t="str">
            <v>REER (average)</v>
          </cell>
          <cell r="B13">
            <v>122.64395904541016</v>
          </cell>
          <cell r="C13">
            <v>81.943653106689453</v>
          </cell>
          <cell r="D13">
            <v>92.615233739217118</v>
          </cell>
          <cell r="E13">
            <v>109.19180043538411</v>
          </cell>
          <cell r="F13">
            <v>110.88992779422269</v>
          </cell>
          <cell r="G13">
            <v>106.37023887580715</v>
          </cell>
          <cell r="H13">
            <v>106.37023887580715</v>
          </cell>
          <cell r="I13">
            <v>106.37023887580715</v>
          </cell>
          <cell r="J13">
            <v>106.37023887580715</v>
          </cell>
          <cell r="K13">
            <v>106.37023887580715</v>
          </cell>
          <cell r="L13">
            <v>106.37023887580715</v>
          </cell>
          <cell r="M13">
            <v>106.37023887580715</v>
          </cell>
        </row>
        <row r="14">
          <cell r="A14" t="str">
            <v xml:space="preserve">  (percent change)</v>
          </cell>
          <cell r="B14">
            <v>-3.8211794989551171</v>
          </cell>
          <cell r="C14">
            <v>-33.185740460034403</v>
          </cell>
          <cell r="D14">
            <v>13.023071620487093</v>
          </cell>
          <cell r="E14">
            <v>17.899999999999999</v>
          </cell>
          <cell r="F14">
            <v>1.5551784585175588</v>
          </cell>
          <cell r="G14">
            <v>-4.0758335840949229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 xml:space="preserve">Average exchange rate  </v>
          </cell>
          <cell r="B15">
            <v>3.3751000000000002</v>
          </cell>
          <cell r="C15">
            <v>6.4922250000000004</v>
          </cell>
          <cell r="D15">
            <v>7.6016074694930671</v>
          </cell>
          <cell r="E15">
            <v>7.9184583333333336</v>
          </cell>
          <cell r="F15">
            <v>9.1356583333333337</v>
          </cell>
          <cell r="G15">
            <v>10.467000000000001</v>
          </cell>
          <cell r="H15">
            <v>11.365104658106446</v>
          </cell>
          <cell r="I15">
            <v>12.081428266194823</v>
          </cell>
          <cell r="J15">
            <v>12.624239828236512</v>
          </cell>
          <cell r="K15">
            <v>12.975669500921081</v>
          </cell>
          <cell r="L15">
            <v>13.21012468486361</v>
          </cell>
          <cell r="M15">
            <v>13.416532883064605</v>
          </cell>
        </row>
        <row r="16">
          <cell r="A16" t="str">
            <v xml:space="preserve">  (percent change)</v>
          </cell>
          <cell r="B16">
            <v>-7.6886610767088399</v>
          </cell>
          <cell r="C16">
            <v>-48.013200405099951</v>
          </cell>
          <cell r="D16">
            <v>-14.594050981259739</v>
          </cell>
          <cell r="E16">
            <v>-4.0014211163612421</v>
          </cell>
          <cell r="F16">
            <v>-13.323615612449021</v>
          </cell>
          <cell r="G16">
            <v>-12.719419763701795</v>
          </cell>
          <cell r="H16">
            <v>-7.9022999358466102</v>
          </cell>
          <cell r="I16">
            <v>-5.9291301682660311</v>
          </cell>
          <cell r="J16">
            <v>-4.2997564164424933</v>
          </cell>
          <cell r="K16">
            <v>-2.7083741047783518</v>
          </cell>
          <cell r="L16">
            <v>-1.774814315047095</v>
          </cell>
          <cell r="M16">
            <v>-1.5384615384615457</v>
          </cell>
        </row>
        <row r="17">
          <cell r="A17" t="str">
            <v>End period exchange rate</v>
          </cell>
          <cell r="B17">
            <v>5.3250000000000002</v>
          </cell>
          <cell r="C17">
            <v>7.6425000000000001</v>
          </cell>
          <cell r="D17">
            <v>7.851</v>
          </cell>
          <cell r="E17">
            <v>8.0680999999999994</v>
          </cell>
          <cell r="F17">
            <v>9.8650000000000002</v>
          </cell>
          <cell r="G17">
            <v>10.946</v>
          </cell>
          <cell r="H17">
            <v>11.65991841660686</v>
          </cell>
          <cell r="I17">
            <v>12.352834047215667</v>
          </cell>
          <cell r="J17">
            <v>12.799954664578795</v>
          </cell>
          <cell r="K17">
            <v>13.092897092892345</v>
          </cell>
          <cell r="L17">
            <v>13.313328783964106</v>
          </cell>
          <cell r="M17">
            <v>13.519736982165103</v>
          </cell>
        </row>
        <row r="18">
          <cell r="A18" t="str">
            <v xml:space="preserve">  (percent change)</v>
          </cell>
          <cell r="B18">
            <v>-41.673239436619717</v>
          </cell>
          <cell r="C18">
            <v>-30.323846908734055</v>
          </cell>
          <cell r="D18">
            <v>-2.6557126480703084</v>
          </cell>
          <cell r="E18">
            <v>-2.6908441888424712</v>
          </cell>
          <cell r="F18">
            <v>-18.214901165737462</v>
          </cell>
          <cell r="G18">
            <v>-9.8757536999817255</v>
          </cell>
          <cell r="H18">
            <v>-6.1228422969928227</v>
          </cell>
          <cell r="I18">
            <v>-5.6093656561749938</v>
          </cell>
          <cell r="J18">
            <v>-3.4931421952644941</v>
          </cell>
          <cell r="K18">
            <v>-2.2374148840792292</v>
          </cell>
          <cell r="L18">
            <v>-1.6557218307210364</v>
          </cell>
          <cell r="M18">
            <v>-1.5267175572519285</v>
          </cell>
        </row>
        <row r="19">
          <cell r="A19" t="str">
            <v>Interest rates:   28-day CETES</v>
          </cell>
          <cell r="B19">
            <v>14.5</v>
          </cell>
          <cell r="C19">
            <v>48.4</v>
          </cell>
          <cell r="D19">
            <v>31.39</v>
          </cell>
          <cell r="E19">
            <v>19.8</v>
          </cell>
          <cell r="F19">
            <v>24.761666666666667</v>
          </cell>
          <cell r="G19">
            <v>19.29</v>
          </cell>
          <cell r="H19">
            <v>16.302833362624959</v>
          </cell>
          <cell r="I19">
            <v>14.492941977402909</v>
          </cell>
          <cell r="J19">
            <v>12.733768983052194</v>
          </cell>
          <cell r="K19">
            <v>11.956883135593785</v>
          </cell>
          <cell r="L19">
            <v>11.7125</v>
          </cell>
          <cell r="M19">
            <v>11.7125</v>
          </cell>
        </row>
        <row r="20">
          <cell r="A20" t="str">
            <v>Effective interest rate</v>
          </cell>
          <cell r="B20">
            <v>16.829053793811791</v>
          </cell>
          <cell r="C20">
            <v>100.75652276969571</v>
          </cell>
          <cell r="D20">
            <v>25.587862319822044</v>
          </cell>
          <cell r="E20">
            <v>12.668208699434416</v>
          </cell>
          <cell r="F20">
            <v>23.171679041059139</v>
          </cell>
          <cell r="G20">
            <v>17.700012374392472</v>
          </cell>
          <cell r="H20">
            <v>14.959064398969426</v>
          </cell>
          <cell r="I20">
            <v>13.298354190844147</v>
          </cell>
          <cell r="J20">
            <v>11.684181885571741</v>
          </cell>
          <cell r="K20">
            <v>10.971331231683497</v>
          </cell>
          <cell r="L20">
            <v>10.74709149481969</v>
          </cell>
          <cell r="M20">
            <v>10.74709149481969</v>
          </cell>
        </row>
        <row r="21">
          <cell r="A21" t="str">
            <v xml:space="preserve">Real interest rate </v>
          </cell>
          <cell r="B21">
            <v>5.5</v>
          </cell>
          <cell r="C21">
            <v>4.5999999999999996</v>
          </cell>
          <cell r="D21">
            <v>7.2</v>
          </cell>
          <cell r="E21">
            <v>6.3</v>
          </cell>
          <cell r="F21">
            <v>7.5</v>
          </cell>
          <cell r="G21">
            <v>7.2</v>
          </cell>
          <cell r="H21">
            <v>6.490344493230598</v>
          </cell>
          <cell r="I21">
            <v>6.490344493230598</v>
          </cell>
          <cell r="J21">
            <v>6.4403444932305982</v>
          </cell>
          <cell r="K21">
            <v>6.6403444932305984</v>
          </cell>
          <cell r="L21">
            <v>6.6403444932305984</v>
          </cell>
          <cell r="M21">
            <v>6.6403444932305984</v>
          </cell>
        </row>
        <row r="22">
          <cell r="A22" t="str">
            <v>GDP deflator</v>
          </cell>
          <cell r="B22">
            <v>8.2718280898193886</v>
          </cell>
          <cell r="C22">
            <v>38.128820185944875</v>
          </cell>
          <cell r="D22">
            <v>29.618273806469109</v>
          </cell>
          <cell r="E22">
            <v>18.738955775973775</v>
          </cell>
          <cell r="F22">
            <v>13.753359749449402</v>
          </cell>
          <cell r="G22">
            <v>16.766898457626954</v>
          </cell>
          <cell r="H22">
            <v>10.619735767276033</v>
          </cell>
          <cell r="I22">
            <v>8.7517031287820259</v>
          </cell>
          <cell r="J22">
            <v>6.8034070077222335</v>
          </cell>
          <cell r="K22">
            <v>5.1039971093365404</v>
          </cell>
          <cell r="L22">
            <v>4.1326994265055177</v>
          </cell>
          <cell r="M22">
            <v>3.88410818212227</v>
          </cell>
        </row>
        <row r="23">
          <cell r="A23" t="str">
            <v>Non-oil export unit value</v>
          </cell>
          <cell r="B23">
            <v>107.86160302896374</v>
          </cell>
          <cell r="C23">
            <v>110.66600470771681</v>
          </cell>
          <cell r="D23">
            <v>106.90972438223312</v>
          </cell>
          <cell r="E23">
            <v>102.74024513132602</v>
          </cell>
          <cell r="F23">
            <v>103.97312807290193</v>
          </cell>
          <cell r="G23">
            <v>106.05259063435997</v>
          </cell>
          <cell r="H23">
            <v>108.49180021895025</v>
          </cell>
          <cell r="I23">
            <v>110.01068542201556</v>
          </cell>
          <cell r="J23">
            <v>111.33081364707974</v>
          </cell>
          <cell r="K23">
            <v>112.6667834108447</v>
          </cell>
          <cell r="L23">
            <v>114.01878481177484</v>
          </cell>
          <cell r="M23">
            <v>115.38701022951614</v>
          </cell>
        </row>
        <row r="24">
          <cell r="A24" t="str">
            <v>Export unit value (1980=100)</v>
          </cell>
          <cell r="B24">
            <v>68.059216532588053</v>
          </cell>
          <cell r="C24">
            <v>68.00056488899925</v>
          </cell>
          <cell r="D24">
            <v>68.791908813222463</v>
          </cell>
          <cell r="E24">
            <v>65.137718996170122</v>
          </cell>
          <cell r="F24">
            <v>63.482468205529123</v>
          </cell>
          <cell r="G24">
            <v>64.197139154404951</v>
          </cell>
          <cell r="H24">
            <v>65.973536208449403</v>
          </cell>
          <cell r="I24">
            <v>67.045220860340223</v>
          </cell>
          <cell r="J24">
            <v>67.839966168169539</v>
          </cell>
          <cell r="K24">
            <v>68.645078495057064</v>
          </cell>
          <cell r="L24">
            <v>69.460570767291458</v>
          </cell>
          <cell r="M24">
            <v>70.297899898830565</v>
          </cell>
        </row>
        <row r="25">
          <cell r="A25" t="str">
            <v xml:space="preserve">     Percent change, US$</v>
          </cell>
          <cell r="B25">
            <v>4.0986491072851043</v>
          </cell>
          <cell r="C25">
            <v>-8.6177371084957169E-2</v>
          </cell>
          <cell r="D25">
            <v>1.1637313976949508</v>
          </cell>
          <cell r="E25">
            <v>-5.3119471171731334</v>
          </cell>
          <cell r="F25">
            <v>-2.5411555948686533</v>
          </cell>
          <cell r="G25">
            <v>1.1257768783690456</v>
          </cell>
          <cell r="H25">
            <v>2.7670969103029921</v>
          </cell>
          <cell r="I25">
            <v>1.6244159605220108</v>
          </cell>
          <cell r="J25">
            <v>1.1853869636507355</v>
          </cell>
          <cell r="K25">
            <v>1.1867817340765163</v>
          </cell>
          <cell r="L25">
            <v>1.1879835963668033</v>
          </cell>
          <cell r="M25">
            <v>1.2054740153868706</v>
          </cell>
        </row>
        <row r="26">
          <cell r="A26" t="str">
            <v xml:space="preserve">     Percent change, pesos</v>
          </cell>
          <cell r="B26">
            <v>12.769081590062248</v>
          </cell>
          <cell r="C26">
            <v>92.190754975262365</v>
          </cell>
          <cell r="D26">
            <v>18.450450536527651</v>
          </cell>
          <cell r="E26">
            <v>-1.3651514595860781</v>
          </cell>
          <cell r="F26">
            <v>12.439905164213361</v>
          </cell>
          <cell r="G26">
            <v>16.258179615797495</v>
          </cell>
          <cell r="H26">
            <v>11.205439606642953</v>
          </cell>
          <cell r="I26">
            <v>8.0296335542545449</v>
          </cell>
          <cell r="J26">
            <v>5.7315876895381646</v>
          </cell>
          <cell r="K26">
            <v>4.0035879789384499</v>
          </cell>
          <cell r="L26">
            <v>3.0163322072169541</v>
          </cell>
          <cell r="M26">
            <v>2.7868095468772891</v>
          </cell>
        </row>
        <row r="27">
          <cell r="A27" t="str">
            <v>Import unit value (1980=100)</v>
          </cell>
          <cell r="B27">
            <v>139.0234350322273</v>
          </cell>
          <cell r="C27">
            <v>138.75237353927142</v>
          </cell>
          <cell r="D27">
            <v>134.17354521247546</v>
          </cell>
          <cell r="E27">
            <v>128.94077694918892</v>
          </cell>
          <cell r="F27">
            <v>127.00666529495108</v>
          </cell>
          <cell r="G27">
            <v>127.76870528672079</v>
          </cell>
          <cell r="H27">
            <v>129.17416104487469</v>
          </cell>
          <cell r="I27">
            <v>129.69085768905418</v>
          </cell>
          <cell r="J27">
            <v>130.85807540825564</v>
          </cell>
          <cell r="K27">
            <v>132.03579808692993</v>
          </cell>
          <cell r="L27">
            <v>133.22412026971227</v>
          </cell>
          <cell r="M27">
            <v>134.82280971294881</v>
          </cell>
        </row>
        <row r="28">
          <cell r="A28" t="str">
            <v xml:space="preserve">     Percent change, US$</v>
          </cell>
          <cell r="B28">
            <v>0</v>
          </cell>
          <cell r="C28">
            <v>-0.194975395977696</v>
          </cell>
          <cell r="D28">
            <v>-3.3000000000000003</v>
          </cell>
          <cell r="E28">
            <v>-3.9000000000000012</v>
          </cell>
          <cell r="F28">
            <v>-1.500000000000004</v>
          </cell>
          <cell r="G28">
            <v>0.60000000000000386</v>
          </cell>
          <cell r="H28">
            <v>1.0999999999999821</v>
          </cell>
          <cell r="I28">
            <v>0.39999999999999308</v>
          </cell>
          <cell r="J28">
            <v>0.89999999999997882</v>
          </cell>
          <cell r="K28">
            <v>0.89999999999998848</v>
          </cell>
          <cell r="L28">
            <v>0.89999999999998037</v>
          </cell>
          <cell r="M28">
            <v>1.1999999999999926</v>
          </cell>
        </row>
        <row r="29">
          <cell r="A29" t="str">
            <v xml:space="preserve">     Percent change, pesos</v>
          </cell>
          <cell r="B29">
            <v>8.3290537938117915</v>
          </cell>
          <cell r="C29">
            <v>91.981474877736602</v>
          </cell>
          <cell r="D29">
            <v>13.223962863267925</v>
          </cell>
          <cell r="E29">
            <v>0.10564856015646829</v>
          </cell>
          <cell r="F29">
            <v>13.641103855443259</v>
          </cell>
          <cell r="G29">
            <v>15.653725789580818</v>
          </cell>
          <cell r="H29">
            <v>9.4014551568444737</v>
          </cell>
          <cell r="I29">
            <v>6.7280446960754636</v>
          </cell>
          <cell r="J29">
            <v>5.4333784551995334</v>
          </cell>
          <cell r="K29">
            <v>3.7088229038996445</v>
          </cell>
          <cell r="L29">
            <v>2.7231450838141269</v>
          </cell>
          <cell r="M29">
            <v>2.7812500000000018</v>
          </cell>
        </row>
        <row r="30">
          <cell r="A30" t="str">
            <v>Terms of trade</v>
          </cell>
          <cell r="B30">
            <v>48.955211412242193</v>
          </cell>
          <cell r="C30">
            <v>49.008577766601512</v>
          </cell>
          <cell r="D30">
            <v>51.270843819684799</v>
          </cell>
          <cell r="E30">
            <v>50.517548084760364</v>
          </cell>
          <cell r="F30">
            <v>49.983572167729967</v>
          </cell>
          <cell r="G30">
            <v>50.244806825225815</v>
          </cell>
          <cell r="H30">
            <v>51.073322771982554</v>
          </cell>
          <cell r="I30">
            <v>51.69618125364498</v>
          </cell>
          <cell r="J30">
            <v>51.842399451864182</v>
          </cell>
          <cell r="K30">
            <v>51.989747848430021</v>
          </cell>
          <cell r="L30">
            <v>52.138134315819471</v>
          </cell>
          <cell r="M30">
            <v>52.140954522830221</v>
          </cell>
        </row>
        <row r="31">
          <cell r="A31" t="str">
            <v>US$ Libor (3-months, in percent)</v>
          </cell>
          <cell r="B31">
            <v>5.0750000000000002</v>
          </cell>
          <cell r="C31">
            <v>6.1</v>
          </cell>
          <cell r="D31">
            <v>5.59</v>
          </cell>
          <cell r="E31">
            <v>5.86</v>
          </cell>
          <cell r="F31">
            <v>5.54</v>
          </cell>
          <cell r="G31">
            <v>5.39</v>
          </cell>
          <cell r="H31">
            <v>5</v>
          </cell>
          <cell r="I31">
            <v>5.25</v>
          </cell>
          <cell r="J31">
            <v>5.45</v>
          </cell>
          <cell r="K31">
            <v>5.65</v>
          </cell>
          <cell r="L31">
            <v>5.65</v>
          </cell>
          <cell r="M31">
            <v>5.65</v>
          </cell>
        </row>
        <row r="32">
          <cell r="A32" t="str">
            <v>Oil export price (US$/bbl)</v>
          </cell>
          <cell r="B32">
            <v>13.885401054385765</v>
          </cell>
          <cell r="C32">
            <v>15.564832490717238</v>
          </cell>
          <cell r="D32">
            <v>18.95</v>
          </cell>
          <cell r="E32">
            <v>16.46</v>
          </cell>
          <cell r="F32">
            <v>10.199999999999999</v>
          </cell>
          <cell r="G32">
            <v>9.25</v>
          </cell>
          <cell r="H32">
            <v>9.9994999999999994</v>
          </cell>
          <cell r="I32">
            <v>10.419478999999999</v>
          </cell>
          <cell r="J32">
            <v>10.523673789999998</v>
          </cell>
          <cell r="K32">
            <v>10.628910527899999</v>
          </cell>
          <cell r="L32">
            <v>10.735199633178999</v>
          </cell>
          <cell r="M32">
            <v>10.874757228410324</v>
          </cell>
        </row>
        <row r="33">
          <cell r="A33" t="str">
            <v xml:space="preserve">  (Percent change)</v>
          </cell>
          <cell r="B33">
            <v>4.4846829220780204</v>
          </cell>
          <cell r="C33">
            <v>12.09494367324031</v>
          </cell>
          <cell r="D33">
            <v>21.748820691142367</v>
          </cell>
          <cell r="E33">
            <v>-13.139841688654341</v>
          </cell>
          <cell r="F33">
            <v>-38.031591737545568</v>
          </cell>
          <cell r="G33">
            <v>-9.3137254901960667</v>
          </cell>
          <cell r="H33">
            <v>8.1027027027027021</v>
          </cell>
          <cell r="I33">
            <v>4.2000000000000037</v>
          </cell>
          <cell r="J33">
            <v>1.0000000000000009</v>
          </cell>
          <cell r="K33">
            <v>1.0000000000000009</v>
          </cell>
          <cell r="L33">
            <v>1.0000000000000009</v>
          </cell>
          <cell r="M33">
            <v>1.2999999999999901</v>
          </cell>
        </row>
        <row r="34">
          <cell r="A34" t="str">
            <v>-</v>
          </cell>
          <cell r="B34" t="str">
            <v>-</v>
          </cell>
          <cell r="C34" t="str">
            <v>-</v>
          </cell>
          <cell r="D34" t="str">
            <v>-</v>
          </cell>
          <cell r="E34" t="str">
            <v>-</v>
          </cell>
          <cell r="F34" t="str">
            <v>-</v>
          </cell>
          <cell r="G34" t="str">
            <v>-</v>
          </cell>
          <cell r="H34" t="str">
            <v>-</v>
          </cell>
          <cell r="I34" t="str">
            <v>-</v>
          </cell>
          <cell r="J34" t="str">
            <v>-</v>
          </cell>
          <cell r="K34" t="str">
            <v>-</v>
          </cell>
          <cell r="L34" t="str">
            <v>-</v>
          </cell>
          <cell r="M34" t="str">
            <v>-</v>
          </cell>
        </row>
      </sheetData>
      <sheetData sheetId="2" refreshError="1"/>
      <sheetData sheetId="3" refreshError="1"/>
      <sheetData sheetId="4" refreshError="1">
        <row r="6">
          <cell r="B6">
            <v>1420.1594834999999</v>
          </cell>
          <cell r="C6">
            <v>1840.4308249999999</v>
          </cell>
          <cell r="D6">
            <v>2508.1470345000002</v>
          </cell>
          <cell r="E6">
            <v>3179.5338916726041</v>
          </cell>
          <cell r="F6">
            <v>3791.1911800000003</v>
          </cell>
          <cell r="G6">
            <v>4560.6319999999996</v>
          </cell>
          <cell r="H6">
            <v>5298.2160129172717</v>
          </cell>
          <cell r="I6">
            <v>6069.0094274571666</v>
          </cell>
          <cell r="J6">
            <v>6838.4138263520372</v>
          </cell>
          <cell r="K6">
            <v>7618.6930465959267</v>
          </cell>
        </row>
        <row r="7">
          <cell r="B7">
            <v>8.2718280898193886</v>
          </cell>
          <cell r="C7">
            <v>38.128820185944875</v>
          </cell>
          <cell r="D7">
            <v>29.618273806469109</v>
          </cell>
          <cell r="E7">
            <v>18.738955775973775</v>
          </cell>
          <cell r="F7">
            <v>13.753359749449402</v>
          </cell>
          <cell r="G7">
            <v>16.766898457626954</v>
          </cell>
          <cell r="H7">
            <v>10.619735767276033</v>
          </cell>
          <cell r="I7">
            <v>8.7517031287820259</v>
          </cell>
          <cell r="J7">
            <v>6.8034070077222335</v>
          </cell>
          <cell r="K7">
            <v>5.1039971093365404</v>
          </cell>
        </row>
        <row r="8">
          <cell r="B8">
            <v>3.3751000000000002</v>
          </cell>
          <cell r="C8">
            <v>6.4922250000000004</v>
          </cell>
          <cell r="D8">
            <v>7.6016074694930671</v>
          </cell>
          <cell r="E8">
            <v>7.9184583333333336</v>
          </cell>
          <cell r="F8">
            <v>9.1356583333333337</v>
          </cell>
          <cell r="G8">
            <v>10.467000000000001</v>
          </cell>
          <cell r="H8">
            <v>11.365104658106446</v>
          </cell>
          <cell r="I8">
            <v>12.081428266194823</v>
          </cell>
          <cell r="J8">
            <v>12.624239828236512</v>
          </cell>
          <cell r="K8">
            <v>12.975669500921081</v>
          </cell>
        </row>
        <row r="9">
          <cell r="B9">
            <v>5.3250000000000002</v>
          </cell>
          <cell r="C9">
            <v>7.6425000000000001</v>
          </cell>
          <cell r="D9">
            <v>7.851</v>
          </cell>
          <cell r="E9">
            <v>8.0680999999999994</v>
          </cell>
          <cell r="F9">
            <v>9.8650000000000002</v>
          </cell>
          <cell r="G9">
            <v>10.946</v>
          </cell>
          <cell r="H9">
            <v>11.65991841660686</v>
          </cell>
          <cell r="I9">
            <v>12.352834047215667</v>
          </cell>
          <cell r="J9">
            <v>12.799954664578795</v>
          </cell>
          <cell r="K9">
            <v>13.092897092892345</v>
          </cell>
        </row>
        <row r="10">
          <cell r="B10">
            <v>6.97</v>
          </cell>
          <cell r="C10">
            <v>35</v>
          </cell>
          <cell r="D10">
            <v>34.38153509877997</v>
          </cell>
          <cell r="E10">
            <v>20.62</v>
          </cell>
          <cell r="F10">
            <v>15.931387068849446</v>
          </cell>
          <cell r="G10">
            <v>17.064493012564451</v>
          </cell>
          <cell r="H10">
            <v>11.156597940176095</v>
          </cell>
          <cell r="I10">
            <v>8.7477985299653227</v>
          </cell>
          <cell r="J10">
            <v>7.0007725848605782</v>
          </cell>
          <cell r="K10">
            <v>5.2505794386454339</v>
          </cell>
        </row>
        <row r="11">
          <cell r="B11">
            <v>7.0519931574309247</v>
          </cell>
          <cell r="C11">
            <v>51.96</v>
          </cell>
          <cell r="D11">
            <v>27.71</v>
          </cell>
          <cell r="E11">
            <v>15.7</v>
          </cell>
          <cell r="F11">
            <v>18.605333217750662</v>
          </cell>
          <cell r="G11">
            <v>13.113343389060027</v>
          </cell>
          <cell r="H11">
            <v>9.9999931934325872</v>
          </cell>
          <cell r="I11">
            <v>8.0008829541263751</v>
          </cell>
          <cell r="J11">
            <v>6.0006622155947813</v>
          </cell>
          <cell r="K11">
            <v>4.5004966616960864</v>
          </cell>
        </row>
        <row r="12">
          <cell r="B12">
            <v>14.5</v>
          </cell>
          <cell r="C12">
            <v>48.4</v>
          </cell>
          <cell r="D12">
            <v>31.39</v>
          </cell>
          <cell r="E12">
            <v>19.8</v>
          </cell>
          <cell r="F12">
            <v>24.761666666666667</v>
          </cell>
          <cell r="G12">
            <v>19.29</v>
          </cell>
          <cell r="H12">
            <v>16.302833362624959</v>
          </cell>
          <cell r="I12">
            <v>14.492941977402909</v>
          </cell>
          <cell r="J12">
            <v>12.733768983052194</v>
          </cell>
          <cell r="K12">
            <v>11.956883135593785</v>
          </cell>
        </row>
        <row r="13">
          <cell r="B13">
            <v>13.885401054385765</v>
          </cell>
          <cell r="C13">
            <v>15.564832490717238</v>
          </cell>
          <cell r="D13">
            <v>18.95</v>
          </cell>
          <cell r="E13">
            <v>16.46</v>
          </cell>
          <cell r="F13">
            <v>10.199999999999999</v>
          </cell>
          <cell r="G13">
            <v>9.25</v>
          </cell>
          <cell r="H13">
            <v>9.9994999999999994</v>
          </cell>
          <cell r="I13">
            <v>10.419478999999999</v>
          </cell>
          <cell r="J13">
            <v>10.523673789999998</v>
          </cell>
          <cell r="K13">
            <v>10.628910527899999</v>
          </cell>
        </row>
        <row r="16">
          <cell r="B16">
            <v>323.71728300000001</v>
          </cell>
          <cell r="C16">
            <v>418.88258400000001</v>
          </cell>
          <cell r="D16">
            <v>580.6857</v>
          </cell>
          <cell r="E16">
            <v>726.31100000000004</v>
          </cell>
          <cell r="F16">
            <v>779.79</v>
          </cell>
          <cell r="G16">
            <v>949.82</v>
          </cell>
          <cell r="H16">
            <v>1086.6840000000002</v>
          </cell>
          <cell r="I16">
            <v>1247.5316627415764</v>
          </cell>
          <cell r="J16">
            <v>1427.7652619634612</v>
          </cell>
          <cell r="K16">
            <v>1570.1715411927025</v>
          </cell>
        </row>
        <row r="17">
          <cell r="B17">
            <v>328.19051100000007</v>
          </cell>
          <cell r="C17">
            <v>422.056984</v>
          </cell>
          <cell r="D17">
            <v>575.56579999999997</v>
          </cell>
          <cell r="E17">
            <v>754.19869999999992</v>
          </cell>
          <cell r="F17">
            <v>823.846</v>
          </cell>
          <cell r="G17">
            <v>1012.765</v>
          </cell>
          <cell r="H17">
            <v>1147.5580000000002</v>
          </cell>
          <cell r="I17">
            <v>1302.1512309487398</v>
          </cell>
          <cell r="J17">
            <v>1468.7957449215735</v>
          </cell>
          <cell r="K17">
            <v>1600.646313379086</v>
          </cell>
        </row>
        <row r="18">
          <cell r="B18">
            <v>278.65991100000008</v>
          </cell>
          <cell r="C18">
            <v>368.83058399999999</v>
          </cell>
          <cell r="D18">
            <v>494.18349999999998</v>
          </cell>
          <cell r="E18">
            <v>649.49869999999987</v>
          </cell>
          <cell r="F18">
            <v>712.18200000000002</v>
          </cell>
          <cell r="G18">
            <v>893.89099999999996</v>
          </cell>
          <cell r="H18">
            <v>993.56404240951792</v>
          </cell>
          <cell r="I18">
            <v>1119.684962876202</v>
          </cell>
          <cell r="J18">
            <v>1256.3587296521348</v>
          </cell>
          <cell r="K18">
            <v>1363.9697313278573</v>
          </cell>
        </row>
        <row r="19">
          <cell r="B19">
            <v>243.91581100000008</v>
          </cell>
          <cell r="C19">
            <v>300.209384</v>
          </cell>
          <cell r="D19">
            <v>403.72039999999998</v>
          </cell>
          <cell r="E19">
            <v>565.46899999999982</v>
          </cell>
          <cell r="F19">
            <v>610.98900000000003</v>
          </cell>
          <cell r="G19">
            <v>733.07600000000002</v>
          </cell>
          <cell r="H19">
            <v>840.35704240951793</v>
          </cell>
          <cell r="I19">
            <v>953.45536787620199</v>
          </cell>
          <cell r="J19">
            <v>1069.0552208366637</v>
          </cell>
          <cell r="K19">
            <v>1155.2944483672927</v>
          </cell>
        </row>
        <row r="20">
          <cell r="B20">
            <v>34.744100000000003</v>
          </cell>
          <cell r="C20">
            <v>68.621200000000002</v>
          </cell>
          <cell r="D20">
            <v>90.463099999999997</v>
          </cell>
          <cell r="E20">
            <v>84.029699999999991</v>
          </cell>
          <cell r="F20">
            <v>101.193</v>
          </cell>
          <cell r="G20">
            <v>160.815</v>
          </cell>
          <cell r="H20">
            <v>153.20699999999999</v>
          </cell>
          <cell r="I20">
            <v>166.22959500000002</v>
          </cell>
          <cell r="J20">
            <v>187.30350881547096</v>
          </cell>
          <cell r="K20">
            <v>208.6752829605644</v>
          </cell>
        </row>
        <row r="21">
          <cell r="B21">
            <v>49.5306</v>
          </cell>
          <cell r="C21">
            <v>53.226399999999998</v>
          </cell>
          <cell r="D21">
            <v>81.382300000000001</v>
          </cell>
          <cell r="E21">
            <v>104.7</v>
          </cell>
          <cell r="F21">
            <v>111.664</v>
          </cell>
          <cell r="G21">
            <v>118.87400000000001</v>
          </cell>
          <cell r="H21">
            <v>153.99395759048235</v>
          </cell>
          <cell r="I21">
            <v>182.4662680725379</v>
          </cell>
          <cell r="J21">
            <v>212.43701526943852</v>
          </cell>
          <cell r="K21">
            <v>236.67658205122859</v>
          </cell>
        </row>
        <row r="22">
          <cell r="B22">
            <v>1.9978610000000001</v>
          </cell>
          <cell r="C22">
            <v>-0.9140839999999999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</row>
        <row r="23">
          <cell r="B23">
            <v>0.74086699999999994</v>
          </cell>
          <cell r="C23">
            <v>3.8877839999999999</v>
          </cell>
          <cell r="D23">
            <v>1.964</v>
          </cell>
          <cell r="E23">
            <v>-3.4765000000000001</v>
          </cell>
          <cell r="F23">
            <v>-3.3530000000000002</v>
          </cell>
          <cell r="G23">
            <v>4.6500000000000004</v>
          </cell>
          <cell r="H23">
            <v>7.9459999999999997</v>
          </cell>
          <cell r="I23">
            <v>9.1019975012346936</v>
          </cell>
          <cell r="J23">
            <v>0</v>
          </cell>
          <cell r="K23">
            <v>0</v>
          </cell>
        </row>
        <row r="24">
          <cell r="B24">
            <v>1.0129669999999946</v>
          </cell>
          <cell r="C24">
            <v>4.2083839999999988</v>
          </cell>
          <cell r="D24">
            <v>2.2919999999999998</v>
          </cell>
          <cell r="E24">
            <v>-3.0716000000000023</v>
          </cell>
          <cell r="F24">
            <v>2.4878999999999998</v>
          </cell>
          <cell r="G24">
            <v>4.6500000000000004</v>
          </cell>
          <cell r="H24">
            <v>8.9689999999999959</v>
          </cell>
          <cell r="I24">
            <v>9.1019975012346936</v>
          </cell>
          <cell r="J24">
            <v>0</v>
          </cell>
          <cell r="K24">
            <v>0</v>
          </cell>
        </row>
        <row r="25">
          <cell r="B25">
            <v>45.05737199999993</v>
          </cell>
          <cell r="C25">
            <v>50.052000000000021</v>
          </cell>
          <cell r="D25">
            <v>86.502200000000016</v>
          </cell>
          <cell r="E25">
            <v>76.812300000000164</v>
          </cell>
          <cell r="F25">
            <v>67.607999999999947</v>
          </cell>
          <cell r="G25">
            <v>55.928999999999974</v>
          </cell>
          <cell r="H25">
            <v>93.119957590482272</v>
          </cell>
          <cell r="I25">
            <v>127.84669986537438</v>
          </cell>
          <cell r="J25">
            <v>171.40653231132634</v>
          </cell>
          <cell r="K25">
            <v>206.20180986484513</v>
          </cell>
        </row>
        <row r="26">
          <cell r="B26">
            <v>31.283838999999936</v>
          </cell>
          <cell r="C26">
            <v>69.655183999999991</v>
          </cell>
          <cell r="D26">
            <v>97.875</v>
          </cell>
          <cell r="E26">
            <v>53.070400000000163</v>
          </cell>
          <cell r="F26">
            <v>59.62489999999994</v>
          </cell>
          <cell r="G26">
            <v>102.52</v>
          </cell>
          <cell r="H26">
            <v>101.30199999999996</v>
          </cell>
          <cell r="I26">
            <v>120.7120242940713</v>
          </cell>
          <cell r="J26">
            <v>146.27302585735862</v>
          </cell>
          <cell r="K26">
            <v>178.2005107741808</v>
          </cell>
        </row>
        <row r="27">
          <cell r="B27">
            <v>-1.7345000000000625</v>
          </cell>
          <cell r="C27">
            <v>-0.20069999999999144</v>
          </cell>
          <cell r="D27">
            <v>7.0839000000000301</v>
          </cell>
          <cell r="E27">
            <v>-31.364199999999883</v>
          </cell>
          <cell r="F27">
            <v>-47.409000000000042</v>
          </cell>
          <cell r="G27">
            <v>-58.295000000000051</v>
          </cell>
          <cell r="H27">
            <v>-52.928000000000026</v>
          </cell>
          <cell r="I27">
            <v>-45.517570705928719</v>
          </cell>
          <cell r="J27">
            <v>-41.030482958112316</v>
          </cell>
          <cell r="K27">
            <v>-30.474772186383596</v>
          </cell>
        </row>
        <row r="30">
          <cell r="B30">
            <v>22.794431664970116</v>
          </cell>
          <cell r="C30">
            <v>22.760028701431906</v>
          </cell>
          <cell r="D30">
            <v>23.151980008052433</v>
          </cell>
          <cell r="E30">
            <v>22.843316811380859</v>
          </cell>
          <cell r="F30">
            <v>20.568469459247897</v>
          </cell>
          <cell r="G30">
            <v>20.826499485159076</v>
          </cell>
          <cell r="H30">
            <v>20.510375517921865</v>
          </cell>
          <cell r="I30">
            <v>20.55577071766513</v>
          </cell>
          <cell r="J30">
            <v>20.878602819582575</v>
          </cell>
          <cell r="K30">
            <v>20.609460593694131</v>
          </cell>
        </row>
        <row r="31">
          <cell r="B31">
            <v>23.109412345095969</v>
          </cell>
          <cell r="C31">
            <v>22.932510055084521</v>
          </cell>
          <cell r="D31">
            <v>22.947849232241648</v>
          </cell>
          <cell r="E31">
            <v>23.720417070416925</v>
          </cell>
          <cell r="F31">
            <v>21.730531668941051</v>
          </cell>
          <cell r="G31">
            <v>22.206681003860869</v>
          </cell>
          <cell r="H31">
            <v>21.659328294697801</v>
          </cell>
          <cell r="I31">
            <v>21.455745727755833</v>
          </cell>
          <cell r="J31">
            <v>21.478602819582576</v>
          </cell>
          <cell r="K31">
            <v>21.009460593694129</v>
          </cell>
        </row>
        <row r="32">
          <cell r="B32">
            <v>19.621733631862206</v>
          </cell>
          <cell r="C32">
            <v>20.040448083670846</v>
          </cell>
          <cell r="D32">
            <v>19.7031311642587</v>
          </cell>
          <cell r="E32">
            <v>20.427481578387233</v>
          </cell>
          <cell r="F32">
            <v>18.785177697105741</v>
          </cell>
          <cell r="G32">
            <v>19.600156294127657</v>
          </cell>
          <cell r="H32">
            <v>18.752803584964585</v>
          </cell>
          <cell r="I32">
            <v>18.449221018022619</v>
          </cell>
          <cell r="J32">
            <v>18.372078109849362</v>
          </cell>
          <cell r="K32">
            <v>17.902935883960915</v>
          </cell>
        </row>
        <row r="33">
          <cell r="B33">
            <v>17.17524079752414</v>
          </cell>
          <cell r="C33">
            <v>16.311908055549985</v>
          </cell>
          <cell r="D33">
            <v>16.096360956784249</v>
          </cell>
          <cell r="E33">
            <v>17.784650809384299</v>
          </cell>
          <cell r="F33">
            <v>16.116016602465297</v>
          </cell>
          <cell r="G33">
            <v>16.074000270138001</v>
          </cell>
          <cell r="H33">
            <v>15.861132131281405</v>
          </cell>
          <cell r="I33">
            <v>15.710230463024457</v>
          </cell>
          <cell r="J33">
            <v>15.633087554851196</v>
          </cell>
          <cell r="K33">
            <v>15.163945328962749</v>
          </cell>
        </row>
        <row r="34">
          <cell r="B34">
            <v>2.4464928343380672</v>
          </cell>
          <cell r="C34">
            <v>3.7285400281208614</v>
          </cell>
          <cell r="D34">
            <v>3.6067702074744532</v>
          </cell>
          <cell r="E34">
            <v>2.6428307690029338</v>
          </cell>
          <cell r="F34">
            <v>2.6691610946404447</v>
          </cell>
          <cell r="G34">
            <v>3.5261560239896581</v>
          </cell>
          <cell r="H34">
            <v>2.8916714536831818</v>
          </cell>
          <cell r="I34">
            <v>2.7389905549981655</v>
          </cell>
          <cell r="J34">
            <v>2.7389905549981655</v>
          </cell>
          <cell r="K34">
            <v>2.7389905549981655</v>
          </cell>
        </row>
        <row r="35">
          <cell r="B35">
            <v>3.487678713233759</v>
          </cell>
          <cell r="C35">
            <v>2.892061971413677</v>
          </cell>
          <cell r="D35">
            <v>3.2447180679829475</v>
          </cell>
          <cell r="E35">
            <v>3.2929354920296894</v>
          </cell>
          <cell r="F35">
            <v>2.9453539718353112</v>
          </cell>
          <cell r="G35">
            <v>2.6065247097332129</v>
          </cell>
          <cell r="H35">
            <v>2.9065247097332132</v>
          </cell>
          <cell r="I35">
            <v>3.0065247097332128</v>
          </cell>
          <cell r="J35">
            <v>3.1065247097332129</v>
          </cell>
          <cell r="K35">
            <v>3.1065247097332129</v>
          </cell>
        </row>
        <row r="36">
          <cell r="B36">
            <v>0.14067863667510414</v>
          </cell>
          <cell r="C36">
            <v>-4.9666849065082348E-2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</row>
        <row r="37">
          <cell r="B37">
            <v>5.2167873299280756E-2</v>
          </cell>
          <cell r="C37">
            <v>0.21124314737556082</v>
          </cell>
          <cell r="D37">
            <v>7.8304819174667084E-2</v>
          </cell>
          <cell r="E37">
            <v>-0.10933992586476807</v>
          </cell>
          <cell r="F37">
            <v>-8.8441860112156087E-2</v>
          </cell>
          <cell r="G37">
            <v>0.10195955297423692</v>
          </cell>
          <cell r="H37">
            <v>0.14997501009070452</v>
          </cell>
          <cell r="I37">
            <v>0.14997501009070452</v>
          </cell>
          <cell r="J37">
            <v>0</v>
          </cell>
          <cell r="K37">
            <v>0</v>
          </cell>
        </row>
        <row r="38">
          <cell r="B38">
            <v>7.1327693246361706E-2</v>
          </cell>
          <cell r="C38">
            <v>0.22866298166897953</v>
          </cell>
          <cell r="D38">
            <v>9.1382202417686825E-2</v>
          </cell>
          <cell r="E38">
            <v>-9.6605354893203446E-2</v>
          </cell>
          <cell r="F38">
            <v>6.5623174402932624E-2</v>
          </cell>
          <cell r="G38">
            <v>0.10195955297423692</v>
          </cell>
          <cell r="H38">
            <v>0.16928339611169493</v>
          </cell>
          <cell r="I38">
            <v>0.14997501009070452</v>
          </cell>
          <cell r="J38">
            <v>0</v>
          </cell>
          <cell r="K38">
            <v>0</v>
          </cell>
        </row>
        <row r="39">
          <cell r="B39">
            <v>3.1726980331079089</v>
          </cell>
          <cell r="C39">
            <v>2.7195806177610629</v>
          </cell>
          <cell r="D39">
            <v>3.4488488437937308</v>
          </cell>
          <cell r="E39">
            <v>2.4158352329936261</v>
          </cell>
          <cell r="F39">
            <v>1.7832917621421547</v>
          </cell>
          <cell r="G39">
            <v>1.226343191031418</v>
          </cell>
          <cell r="H39">
            <v>1.757571932957281</v>
          </cell>
          <cell r="I39">
            <v>2.1065496996425068</v>
          </cell>
          <cell r="J39">
            <v>2.5065247097332133</v>
          </cell>
          <cell r="K39">
            <v>2.7065247097332161</v>
          </cell>
        </row>
        <row r="40">
          <cell r="B40">
            <v>2.2028398474585789</v>
          </cell>
          <cell r="C40">
            <v>3.7847216561372252</v>
          </cell>
          <cell r="D40">
            <v>3.9022831857029239</v>
          </cell>
          <cell r="E40">
            <v>1.6691251550736672</v>
          </cell>
          <cell r="F40">
            <v>1.5727220593502209</v>
          </cell>
          <cell r="G40">
            <v>2.2479340582620981</v>
          </cell>
          <cell r="H40">
            <v>1.9120020730189455</v>
          </cell>
          <cell r="I40">
            <v>1.9889905549981657</v>
          </cell>
          <cell r="J40">
            <v>2.138990554998164</v>
          </cell>
          <cell r="K40">
            <v>2.3389905549981669</v>
          </cell>
        </row>
        <row r="41">
          <cell r="B41">
            <v>-0.12213417015146544</v>
          </cell>
          <cell r="C41">
            <v>-1.0905055342136614E-2</v>
          </cell>
          <cell r="D41">
            <v>0.2824355949854514</v>
          </cell>
          <cell r="E41">
            <v>-0.98644018490083285</v>
          </cell>
          <cell r="F41">
            <v>-1.2505040698053123</v>
          </cell>
          <cell r="G41">
            <v>-1.2782219657275582</v>
          </cell>
          <cell r="H41">
            <v>-0.99897776668522675</v>
          </cell>
          <cell r="I41">
            <v>-0.75</v>
          </cell>
          <cell r="J41">
            <v>-0.60000000000000142</v>
          </cell>
          <cell r="K41">
            <v>-0.39999999999999858</v>
          </cell>
        </row>
        <row r="44">
          <cell r="B44">
            <v>2.8416506770542416</v>
          </cell>
          <cell r="C44">
            <v>-6.3210282879135438</v>
          </cell>
          <cell r="D44">
            <v>6.9504444814160404</v>
          </cell>
          <cell r="E44">
            <v>5.3387753721651388</v>
          </cell>
          <cell r="F44">
            <v>-5.617645478881828</v>
          </cell>
          <cell r="G44">
            <v>4.3143134088046375</v>
          </cell>
          <cell r="H44">
            <v>3.4259088248167036</v>
          </cell>
          <cell r="I44">
            <v>5.5631247609181811</v>
          </cell>
          <cell r="J44">
            <v>7.1568966068015882</v>
          </cell>
          <cell r="K44">
            <v>4.6335735110868193</v>
          </cell>
        </row>
        <row r="45">
          <cell r="B45">
            <v>7.4207133576330353</v>
          </cell>
          <cell r="C45">
            <v>-6.8976230843337145</v>
          </cell>
          <cell r="D45">
            <v>5.2101538672095327</v>
          </cell>
          <cell r="E45">
            <v>10.356412495807232</v>
          </cell>
          <cell r="F45">
            <v>-3.9724109210636849</v>
          </cell>
          <cell r="G45">
            <v>5.2792790113000088</v>
          </cell>
          <cell r="H45">
            <v>2.4314555206916388</v>
          </cell>
          <cell r="I45">
            <v>4.339971524313313</v>
          </cell>
          <cell r="J45">
            <v>5.6123905558128628</v>
          </cell>
          <cell r="K45">
            <v>3.684715511437453</v>
          </cell>
        </row>
      </sheetData>
      <sheetData sheetId="5" refreshError="1"/>
      <sheetData sheetId="6" refreshError="1">
        <row r="61">
          <cell r="A61" t="str">
            <v>Table 2:  Selected Economic and Financial Indicators</v>
          </cell>
        </row>
        <row r="63">
          <cell r="A63">
            <v>36420.714661342594</v>
          </cell>
          <cell r="E63" t="str">
            <v>Prel.</v>
          </cell>
          <cell r="F63" t="str">
            <v>Est.</v>
          </cell>
          <cell r="G63" t="str">
            <v xml:space="preserve">                                          Projections</v>
          </cell>
        </row>
        <row r="64">
          <cell r="A64">
            <v>36420.714661342594</v>
          </cell>
          <cell r="B64">
            <v>1994</v>
          </cell>
          <cell r="C64">
            <v>1995</v>
          </cell>
          <cell r="D64">
            <v>1996</v>
          </cell>
          <cell r="E64">
            <v>1997</v>
          </cell>
          <cell r="F64">
            <v>1998</v>
          </cell>
          <cell r="G64">
            <v>1999</v>
          </cell>
          <cell r="H64">
            <v>2000</v>
          </cell>
          <cell r="I64">
            <v>2001</v>
          </cell>
        </row>
        <row r="66">
          <cell r="A66" t="str">
            <v>(Annual percentage change, unless otherwise indicated)</v>
          </cell>
        </row>
        <row r="67">
          <cell r="A67" t="str">
            <v>National income and prices</v>
          </cell>
        </row>
        <row r="68">
          <cell r="A68" t="str">
            <v xml:space="preserve">Real GDP                               </v>
          </cell>
          <cell r="B68">
            <v>4.4153269913708826</v>
          </cell>
          <cell r="C68">
            <v>-6.1794276647163748</v>
          </cell>
          <cell r="D68">
            <v>5.1398275733348653</v>
          </cell>
          <cell r="E68">
            <v>6.7621327334587589</v>
          </cell>
          <cell r="F68">
            <v>4.8209265157837855</v>
          </cell>
          <cell r="G68">
            <v>3.02191066916222</v>
          </cell>
          <cell r="H68">
            <v>5.0199999999999996</v>
          </cell>
          <cell r="I68">
            <v>5.33</v>
          </cell>
        </row>
        <row r="69">
          <cell r="A69" t="str">
            <v>Real GDP per capita</v>
          </cell>
          <cell r="B69">
            <v>2.6153269913708828</v>
          </cell>
          <cell r="C69">
            <v>-7.9794276647163747</v>
          </cell>
          <cell r="D69">
            <v>3.3398275733348655</v>
          </cell>
          <cell r="E69">
            <v>4.962132733458759</v>
          </cell>
          <cell r="F69">
            <v>3.0209265157837857</v>
          </cell>
          <cell r="G69">
            <v>1.2219106691622199</v>
          </cell>
          <cell r="H69">
            <v>3.2199999999999998</v>
          </cell>
          <cell r="I69">
            <v>3.5300000000000002</v>
          </cell>
        </row>
        <row r="70">
          <cell r="A70" t="str">
            <v xml:space="preserve">GDP deflator                           </v>
          </cell>
          <cell r="B70">
            <v>8.2718280898193886</v>
          </cell>
          <cell r="C70">
            <v>38.128820185944875</v>
          </cell>
          <cell r="D70">
            <v>29.618273806469109</v>
          </cell>
          <cell r="E70">
            <v>18.738955775973775</v>
          </cell>
          <cell r="F70">
            <v>13.753359749449402</v>
          </cell>
          <cell r="G70">
            <v>16.766898457626954</v>
          </cell>
          <cell r="H70">
            <v>10.619735767276033</v>
          </cell>
          <cell r="I70">
            <v>8.7517031287820259</v>
          </cell>
        </row>
        <row r="71">
          <cell r="A71" t="str">
            <v xml:space="preserve">Consumer prices (end of year)               </v>
          </cell>
          <cell r="B71">
            <v>7.0519931574309247</v>
          </cell>
          <cell r="C71">
            <v>51.96</v>
          </cell>
          <cell r="D71">
            <v>27.71</v>
          </cell>
          <cell r="E71">
            <v>15.7</v>
          </cell>
          <cell r="F71">
            <v>18.605333217750662</v>
          </cell>
          <cell r="G71">
            <v>13</v>
          </cell>
          <cell r="H71">
            <v>9.9999931934325872</v>
          </cell>
          <cell r="I71">
            <v>8.0008829541263751</v>
          </cell>
        </row>
        <row r="72">
          <cell r="A72" t="str">
            <v xml:space="preserve">Consumer prices (average)              </v>
          </cell>
          <cell r="B72">
            <v>6.97</v>
          </cell>
          <cell r="C72">
            <v>35</v>
          </cell>
          <cell r="D72">
            <v>34.38153509877997</v>
          </cell>
          <cell r="E72">
            <v>20.62</v>
          </cell>
          <cell r="F72">
            <v>15.931387068849446</v>
          </cell>
          <cell r="G72">
            <v>17.064493012564451</v>
          </cell>
          <cell r="H72">
            <v>11.156597940176095</v>
          </cell>
          <cell r="I72">
            <v>8.7477985299653227</v>
          </cell>
        </row>
        <row r="73">
          <cell r="A73" t="str">
            <v xml:space="preserve"> </v>
          </cell>
        </row>
        <row r="74">
          <cell r="A74" t="str">
            <v>External sector</v>
          </cell>
        </row>
        <row r="75">
          <cell r="A75" t="str">
            <v xml:space="preserve">Exports, f.o.b.                   </v>
          </cell>
          <cell r="B75">
            <v>14</v>
          </cell>
          <cell r="C75">
            <v>32.034174668880325</v>
          </cell>
          <cell r="D75">
            <v>22.735313739159114</v>
          </cell>
          <cell r="E75">
            <v>13.137644094969092</v>
          </cell>
          <cell r="F75">
            <v>1.1394138961801303</v>
          </cell>
          <cell r="G75">
            <v>7.2996890647440082</v>
          </cell>
          <cell r="H75">
            <v>10.352648449844448</v>
          </cell>
          <cell r="I75">
            <v>10.382838026519202</v>
          </cell>
        </row>
        <row r="76">
          <cell r="A76" t="str">
            <v xml:space="preserve">  Export volume                        </v>
          </cell>
          <cell r="B76">
            <v>12.188974309463552</v>
          </cell>
          <cell r="C76">
            <v>26.945025245835641</v>
          </cell>
          <cell r="D76">
            <v>21.3234348352197</v>
          </cell>
          <cell r="E76">
            <v>19.484603020586921</v>
          </cell>
          <cell r="F76">
            <v>3.776537176809569</v>
          </cell>
          <cell r="G76">
            <v>6.105181465058851</v>
          </cell>
          <cell r="H76">
            <v>7.3813037125708192</v>
          </cell>
          <cell r="I76">
            <v>8.6184230268044892</v>
          </cell>
        </row>
        <row r="77">
          <cell r="A77" t="str">
            <v>Imports, f.o.b.</v>
          </cell>
          <cell r="B77">
            <v>20.399999999999999</v>
          </cell>
          <cell r="C77">
            <v>-21.409076472876031</v>
          </cell>
          <cell r="D77">
            <v>27.423547945827153</v>
          </cell>
          <cell r="E77">
            <v>24.610907314789831</v>
          </cell>
          <cell r="F77">
            <v>12.535164687100631</v>
          </cell>
          <cell r="G77">
            <v>1.8763531644194975</v>
          </cell>
          <cell r="H77">
            <v>12.037640867945543</v>
          </cell>
          <cell r="I77">
            <v>11.196978411795344</v>
          </cell>
        </row>
        <row r="78">
          <cell r="A78" t="str">
            <v xml:space="preserve">  Import volume                        </v>
          </cell>
          <cell r="B78">
            <v>19.158714144640477</v>
          </cell>
          <cell r="C78">
            <v>-23.325928266220508</v>
          </cell>
          <cell r="D78">
            <v>31.772024763006357</v>
          </cell>
          <cell r="E78">
            <v>29.667957663673093</v>
          </cell>
          <cell r="F78">
            <v>14.248898159493017</v>
          </cell>
          <cell r="G78">
            <v>1.2695868775091212</v>
          </cell>
          <cell r="H78">
            <v>10.823924801636556</v>
          </cell>
          <cell r="I78">
            <v>10.760746941634126</v>
          </cell>
        </row>
        <row r="79">
          <cell r="A79" t="str">
            <v xml:space="preserve">Terms of trade (deterioration -)            </v>
          </cell>
          <cell r="B79">
            <v>0.6</v>
          </cell>
          <cell r="C79">
            <v>1.4721362225848855</v>
          </cell>
          <cell r="D79">
            <v>4.6160614247103826</v>
          </cell>
          <cell r="E79">
            <v>-1.4692477806172</v>
          </cell>
          <cell r="F79">
            <v>-1.0570107562118292</v>
          </cell>
          <cell r="G79">
            <v>0.52264103217600777</v>
          </cell>
          <cell r="H79">
            <v>1.6489583682522291</v>
          </cell>
          <cell r="I79">
            <v>1.2195378092848763</v>
          </cell>
        </row>
        <row r="81">
          <cell r="A81" t="str">
            <v>Exchange rates</v>
          </cell>
        </row>
        <row r="82">
          <cell r="A82" t="str">
            <v xml:space="preserve">Nominal exchange rate </v>
          </cell>
        </row>
        <row r="83">
          <cell r="A83" t="str">
            <v xml:space="preserve">  (average, depreciation -)</v>
          </cell>
          <cell r="B83">
            <v>-8.1999999999999993</v>
          </cell>
          <cell r="C83">
            <v>-48.013200405099944</v>
          </cell>
          <cell r="D83">
            <v>-14.594050981259743</v>
          </cell>
          <cell r="E83">
            <v>-4.0014211163612483</v>
          </cell>
          <cell r="F83">
            <v>-13.323615612449025</v>
          </cell>
          <cell r="G83">
            <v>-12.71941976370179</v>
          </cell>
          <cell r="H83">
            <v>-7.9022999358466128</v>
          </cell>
          <cell r="I83">
            <v>-5.9291301682660276</v>
          </cell>
        </row>
        <row r="84">
          <cell r="A84" t="str">
            <v>Real effective exchange rate (CPI based)</v>
          </cell>
        </row>
        <row r="85">
          <cell r="A85" t="str">
            <v xml:space="preserve">  (average, depreciation -)            </v>
          </cell>
          <cell r="B85">
            <v>-3.8211794989551171</v>
          </cell>
          <cell r="C85">
            <v>-33.185740460034403</v>
          </cell>
          <cell r="D85">
            <v>13.023071620487093</v>
          </cell>
          <cell r="E85">
            <v>17.899999999999999</v>
          </cell>
          <cell r="F85">
            <v>1.5551784585175588</v>
          </cell>
          <cell r="G85">
            <v>-4.0758335840949229</v>
          </cell>
          <cell r="H85">
            <v>0</v>
          </cell>
          <cell r="I85">
            <v>0</v>
          </cell>
        </row>
        <row r="86">
          <cell r="A86" t="str">
            <v>Real effective exchange rate (ULC based)</v>
          </cell>
        </row>
        <row r="87">
          <cell r="A87" t="str">
            <v xml:space="preserve">  (average, depreciation -)            </v>
          </cell>
          <cell r="B87">
            <v>-3.2</v>
          </cell>
          <cell r="C87">
            <v>-40.799999999999997</v>
          </cell>
          <cell r="D87">
            <v>-6</v>
          </cell>
          <cell r="E87">
            <v>13.6</v>
          </cell>
          <cell r="F87">
            <v>2.5</v>
          </cell>
          <cell r="G87" t="str">
            <v>...</v>
          </cell>
          <cell r="H87" t="str">
            <v>...</v>
          </cell>
          <cell r="I87" t="str">
            <v>...</v>
          </cell>
        </row>
        <row r="88">
          <cell r="A88" t="str">
            <v xml:space="preserve"> </v>
          </cell>
        </row>
        <row r="89">
          <cell r="A89" t="str">
            <v>Nonfinancial public sector</v>
          </cell>
        </row>
        <row r="90">
          <cell r="A90" t="str">
            <v>Real budgetary revenue</v>
          </cell>
          <cell r="B90">
            <v>2.8</v>
          </cell>
          <cell r="C90">
            <v>-6.3210282879135438</v>
          </cell>
          <cell r="D90">
            <v>6.9504444814160404</v>
          </cell>
          <cell r="E90">
            <v>5.3387753721651388</v>
          </cell>
          <cell r="F90">
            <v>-5.617645478881828</v>
          </cell>
          <cell r="G90">
            <v>4.3143134088046375</v>
          </cell>
          <cell r="H90">
            <v>3.4259088248167036</v>
          </cell>
          <cell r="I90">
            <v>5.5631247609181811</v>
          </cell>
        </row>
        <row r="91">
          <cell r="A91" t="str">
            <v>Real budgetary expenditure</v>
          </cell>
          <cell r="B91">
            <v>7.4</v>
          </cell>
          <cell r="C91">
            <v>-6.8976230843337145</v>
          </cell>
          <cell r="D91">
            <v>5.2101538672095327</v>
          </cell>
          <cell r="E91">
            <v>10.356412495807232</v>
          </cell>
          <cell r="F91">
            <v>-3.9724109210636849</v>
          </cell>
          <cell r="G91">
            <v>5.2792790113000088</v>
          </cell>
          <cell r="H91">
            <v>2.4314555206916388</v>
          </cell>
          <cell r="I91">
            <v>4.339971524313313</v>
          </cell>
        </row>
        <row r="93">
          <cell r="A93" t="str">
            <v>Money and credit</v>
          </cell>
        </row>
        <row r="94">
          <cell r="A94" t="str">
            <v>Broad money (M2)</v>
          </cell>
          <cell r="B94">
            <v>22.8</v>
          </cell>
          <cell r="C94">
            <v>34.990599540421982</v>
          </cell>
          <cell r="D94">
            <v>25.487465181058489</v>
          </cell>
          <cell r="E94">
            <v>22.098902454063385</v>
          </cell>
          <cell r="F94">
            <v>22.735077264922744</v>
          </cell>
          <cell r="G94">
            <v>18.137580181375789</v>
          </cell>
          <cell r="H94">
            <v>17.832432708777791</v>
          </cell>
          <cell r="I94">
            <v>16.032476615892932</v>
          </cell>
        </row>
        <row r="95">
          <cell r="A95" t="str">
            <v xml:space="preserve">Monetary base                          </v>
          </cell>
          <cell r="B95">
            <v>20.6</v>
          </cell>
          <cell r="C95">
            <v>17.340522692145566</v>
          </cell>
          <cell r="D95">
            <v>25.731563112754287</v>
          </cell>
          <cell r="E95">
            <v>29.924231188142848</v>
          </cell>
          <cell r="F95">
            <v>20.133204891642453</v>
          </cell>
          <cell r="G95">
            <v>18.13758018137581</v>
          </cell>
          <cell r="H95">
            <v>17.832432708777791</v>
          </cell>
          <cell r="I95">
            <v>16.032476615892932</v>
          </cell>
        </row>
        <row r="96">
          <cell r="A96" t="str">
            <v>Monetary base end-period velocity</v>
          </cell>
          <cell r="B96">
            <v>-6.7</v>
          </cell>
          <cell r="C96">
            <v>20.399999999999999</v>
          </cell>
          <cell r="D96">
            <v>9.3000000000000007</v>
          </cell>
          <cell r="E96">
            <v>-4.3</v>
          </cell>
          <cell r="F96">
            <v>3.4877986382830128</v>
          </cell>
          <cell r="G96">
            <v>-1.4583176010355525</v>
          </cell>
          <cell r="H96">
            <v>-1.9607843137255054</v>
          </cell>
          <cell r="I96">
            <v>-1.9607843137254943</v>
          </cell>
        </row>
        <row r="97">
          <cell r="A97" t="str">
            <v>Treasury bill rate (28-day cetes, in percent, annual average)</v>
          </cell>
          <cell r="B97">
            <v>14.5</v>
          </cell>
          <cell r="C97">
            <v>48.4</v>
          </cell>
          <cell r="D97">
            <v>31.39</v>
          </cell>
          <cell r="E97">
            <v>19.8</v>
          </cell>
          <cell r="F97">
            <v>24.761666666666667</v>
          </cell>
          <cell r="G97">
            <v>19.29</v>
          </cell>
          <cell r="H97">
            <v>16.302833362624959</v>
          </cell>
          <cell r="I97">
            <v>14.492941977402909</v>
          </cell>
        </row>
        <row r="98">
          <cell r="A98" t="str">
            <v xml:space="preserve">Real interest rate (in percent, annual average) </v>
          </cell>
          <cell r="B98">
            <v>5.5</v>
          </cell>
          <cell r="C98">
            <v>4.5999999999999996</v>
          </cell>
          <cell r="D98">
            <v>7.2</v>
          </cell>
          <cell r="E98">
            <v>6.3</v>
          </cell>
          <cell r="F98">
            <v>7.5</v>
          </cell>
          <cell r="G98">
            <v>7.2</v>
          </cell>
          <cell r="H98">
            <v>6.490344493230598</v>
          </cell>
          <cell r="I98">
            <v>6.490344493230598</v>
          </cell>
        </row>
        <row r="100">
          <cell r="A100" t="str">
            <v>(In percent of GDP)</v>
          </cell>
        </row>
        <row r="102">
          <cell r="A102" t="str">
            <v>Nonfinancial public sector 1/</v>
          </cell>
        </row>
        <row r="103">
          <cell r="A103" t="str">
            <v>Budgetary revenue</v>
          </cell>
          <cell r="B103">
            <v>22.794431664970116</v>
          </cell>
          <cell r="C103">
            <v>22.760028701431906</v>
          </cell>
          <cell r="D103">
            <v>23.151980008052433</v>
          </cell>
          <cell r="E103">
            <v>22.843316811380859</v>
          </cell>
          <cell r="F103">
            <v>20.568469459247897</v>
          </cell>
          <cell r="G103">
            <v>20.826499485159076</v>
          </cell>
          <cell r="H103">
            <v>20.510375517921865</v>
          </cell>
          <cell r="I103">
            <v>20.55577071766513</v>
          </cell>
        </row>
        <row r="104">
          <cell r="A104" t="str">
            <v>Total expenditure 2/</v>
          </cell>
          <cell r="B104">
            <v>22.916565835121581</v>
          </cell>
          <cell r="C104">
            <v>22.770933756774042</v>
          </cell>
          <cell r="D104">
            <v>22.869544413066979</v>
          </cell>
          <cell r="E104">
            <v>23.829756996281692</v>
          </cell>
          <cell r="F104">
            <v>21.818973529053206</v>
          </cell>
          <cell r="G104">
            <v>22.104721450886633</v>
          </cell>
          <cell r="H104">
            <v>21.509353284607098</v>
          </cell>
          <cell r="I104">
            <v>21.30577071766513</v>
          </cell>
        </row>
        <row r="105">
          <cell r="A105" t="str">
            <v>Primary balance 3/</v>
          </cell>
          <cell r="B105">
            <v>2.2028398474585789</v>
          </cell>
          <cell r="C105">
            <v>3.7847216561372252</v>
          </cell>
          <cell r="D105">
            <v>3.9022831857029239</v>
          </cell>
          <cell r="E105">
            <v>1.6691251550736672</v>
          </cell>
          <cell r="F105">
            <v>1.5727220593502209</v>
          </cell>
          <cell r="G105">
            <v>2.2479340582620981</v>
          </cell>
          <cell r="H105">
            <v>1.9120020730189455</v>
          </cell>
          <cell r="I105">
            <v>1.9889905549981657</v>
          </cell>
        </row>
        <row r="106">
          <cell r="A106" t="str">
            <v xml:space="preserve">Overall balance </v>
          </cell>
          <cell r="B106">
            <v>-0.12213417015146544</v>
          </cell>
          <cell r="C106">
            <v>-1.0905055342136614E-2</v>
          </cell>
          <cell r="D106">
            <v>0.2824355949854514</v>
          </cell>
          <cell r="E106">
            <v>-0.98644018490083285</v>
          </cell>
          <cell r="F106">
            <v>-1.2505040698053123</v>
          </cell>
          <cell r="G106">
            <v>-1.2782219657275582</v>
          </cell>
          <cell r="H106">
            <v>-0.99897776668522675</v>
          </cell>
          <cell r="I106">
            <v>-0.75</v>
          </cell>
        </row>
        <row r="107">
          <cell r="A107" t="str">
            <v>Operational balance</v>
          </cell>
          <cell r="B107">
            <v>0.62498410756472467</v>
          </cell>
          <cell r="C107">
            <v>1.480115424907833</v>
          </cell>
          <cell r="D107">
            <v>0.80196256333153171</v>
          </cell>
          <cell r="E107">
            <v>-9.3740767182742157E-2</v>
          </cell>
          <cell r="F107">
            <v>-0.43039999571796717</v>
          </cell>
          <cell r="G107">
            <v>-0.41143320426131158</v>
          </cell>
          <cell r="H107">
            <v>-0.18779309691489754</v>
          </cell>
          <cell r="I107">
            <v>-1.5970073408733132E-2</v>
          </cell>
        </row>
        <row r="108">
          <cell r="A108" t="str">
            <v xml:space="preserve"> </v>
          </cell>
        </row>
        <row r="109">
          <cell r="A109" t="str">
            <v>Savings and investment</v>
          </cell>
        </row>
        <row r="110">
          <cell r="A110" t="str">
            <v xml:space="preserve">Gross domestic investment              </v>
          </cell>
          <cell r="B110">
            <v>21.735991174684152</v>
          </cell>
          <cell r="C110">
            <v>19.96874324249595</v>
          </cell>
          <cell r="D110">
            <v>23.394155881972477</v>
          </cell>
          <cell r="E110">
            <v>25.380722564763708</v>
          </cell>
          <cell r="F110">
            <v>24.632110021576466</v>
          </cell>
          <cell r="G110">
            <v>24.127062008287446</v>
          </cell>
          <cell r="H110">
            <v>25.272679460751057</v>
          </cell>
          <cell r="I110">
            <v>26.261501750837585</v>
          </cell>
        </row>
        <row r="111">
          <cell r="A111" t="str">
            <v>Public investment</v>
          </cell>
          <cell r="B111">
            <v>3.756565415351818</v>
          </cell>
          <cell r="C111">
            <v>3.3126406150038266</v>
          </cell>
          <cell r="D111">
            <v>3.7500530354174493</v>
          </cell>
          <cell r="E111">
            <v>3.6250047625492687</v>
          </cell>
          <cell r="F111">
            <v>3.2468011570082314</v>
          </cell>
          <cell r="G111">
            <v>2.9590854951682131</v>
          </cell>
          <cell r="H111">
            <v>2.9678291639419276</v>
          </cell>
          <cell r="I111">
            <v>2.9581268927970705</v>
          </cell>
        </row>
        <row r="112">
          <cell r="A112" t="str">
            <v>Private fixed  investment</v>
          </cell>
          <cell r="B112">
            <v>15.597693257244655</v>
          </cell>
          <cell r="C112">
            <v>12.809030407323242</v>
          </cell>
          <cell r="D112">
            <v>14.189451300288194</v>
          </cell>
          <cell r="E112">
            <v>15.964435552312295</v>
          </cell>
          <cell r="F112">
            <v>18.116865528888084</v>
          </cell>
          <cell r="G112">
            <v>17.899533177439082</v>
          </cell>
          <cell r="H112">
            <v>19.036406961128979</v>
          </cell>
          <cell r="I112">
            <v>20.034931522360363</v>
          </cell>
        </row>
        <row r="113">
          <cell r="A113" t="str">
            <v>Change in inventories</v>
          </cell>
          <cell r="B113">
            <v>2.3817325020876785</v>
          </cell>
          <cell r="C113">
            <v>3.847072220168883</v>
          </cell>
          <cell r="D113">
            <v>5.4546515462668346</v>
          </cell>
          <cell r="E113">
            <v>5.7912822499021432</v>
          </cell>
          <cell r="F113">
            <v>3.2684433356801517</v>
          </cell>
          <cell r="G113">
            <v>3.2684433356801517</v>
          </cell>
          <cell r="H113">
            <v>3.2684433356801517</v>
          </cell>
          <cell r="I113">
            <v>3.2684433356801517</v>
          </cell>
        </row>
        <row r="114">
          <cell r="A114" t="str">
            <v xml:space="preserve">Gross national savings                 </v>
          </cell>
          <cell r="B114">
            <v>14.686555537830905</v>
          </cell>
          <cell r="C114">
            <v>19.412623850586723</v>
          </cell>
          <cell r="D114">
            <v>22.851436563352671</v>
          </cell>
          <cell r="E114">
            <v>23.555486604144804</v>
          </cell>
          <cell r="F114">
            <v>20.750333743749092</v>
          </cell>
          <cell r="G114">
            <v>21.878060355751167</v>
          </cell>
          <cell r="H114">
            <v>22.505693562790437</v>
          </cell>
          <cell r="I114">
            <v>23.259468657221234</v>
          </cell>
        </row>
        <row r="115">
          <cell r="A115" t="str">
            <v xml:space="preserve">Public savings </v>
          </cell>
          <cell r="B115">
            <v>4.3815495229165426</v>
          </cell>
          <cell r="C115">
            <v>4.7927560399116595</v>
          </cell>
          <cell r="D115">
            <v>4.552015598748981</v>
          </cell>
          <cell r="E115">
            <v>3.5312639953665266</v>
          </cell>
          <cell r="F115">
            <v>2.8164011612902642</v>
          </cell>
          <cell r="G115">
            <v>2.5476522909069015</v>
          </cell>
          <cell r="H115">
            <v>2.7800360670270301</v>
          </cell>
          <cell r="I115">
            <v>2.9421568193883374</v>
          </cell>
        </row>
        <row r="116">
          <cell r="A116" t="str">
            <v>Private savings</v>
          </cell>
          <cell r="B116">
            <v>10.362613927934365</v>
          </cell>
          <cell r="C116">
            <v>14.619867810675061</v>
          </cell>
          <cell r="D116">
            <v>18.299420964603691</v>
          </cell>
          <cell r="E116">
            <v>20.024222608778278</v>
          </cell>
          <cell r="F116">
            <v>17.933932582458826</v>
          </cell>
          <cell r="G116">
            <v>19.330408064844264</v>
          </cell>
          <cell r="H116">
            <v>19.725657495763407</v>
          </cell>
          <cell r="I116">
            <v>20.317311837832897</v>
          </cell>
        </row>
        <row r="117">
          <cell r="A117" t="str">
            <v xml:space="preserve">External current account balance            </v>
          </cell>
          <cell r="B117">
            <v>-7.0494356368532474</v>
          </cell>
          <cell r="C117">
            <v>-0.55611939190922688</v>
          </cell>
          <cell r="D117">
            <v>-0.54271931861980649</v>
          </cell>
          <cell r="E117">
            <v>-1.8252359606189046</v>
          </cell>
          <cell r="F117">
            <v>-3.8817762778273748</v>
          </cell>
          <cell r="G117">
            <v>-2.2490016525362808</v>
          </cell>
          <cell r="H117">
            <v>-2.7669858979606188</v>
          </cell>
          <cell r="I117">
            <v>-3.0020330936163502</v>
          </cell>
        </row>
        <row r="118">
          <cell r="A118" t="str">
            <v xml:space="preserve"> </v>
          </cell>
        </row>
        <row r="119">
          <cell r="A119" t="str">
            <v xml:space="preserve">Net public external debt (including IMF, end of period)                </v>
          </cell>
          <cell r="B119">
            <v>19.190517196584985</v>
          </cell>
          <cell r="C119">
            <v>37.95584519035102</v>
          </cell>
          <cell r="D119">
            <v>31.224577739530318</v>
          </cell>
          <cell r="E119">
            <v>21.607758087025172</v>
          </cell>
          <cell r="F119">
            <v>21.220652846034547</v>
          </cell>
          <cell r="G119">
            <v>19.636162077613299</v>
          </cell>
          <cell r="H119">
            <v>18.141631500831803</v>
          </cell>
          <cell r="I119">
            <v>17.552207097272486</v>
          </cell>
        </row>
        <row r="120">
          <cell r="A120" t="str">
            <v>Domestic nonfinancial public debt (end of period)</v>
          </cell>
          <cell r="B120">
            <v>13.760123582627189</v>
          </cell>
          <cell r="C120">
            <v>9.7919681387644655</v>
          </cell>
          <cell r="D120">
            <v>8.6524751944322258</v>
          </cell>
          <cell r="E120">
            <v>9.511202393282721</v>
          </cell>
          <cell r="F120">
            <v>10.876870101370633</v>
          </cell>
          <cell r="G120">
            <v>9.1398637853448612</v>
          </cell>
          <cell r="H120">
            <v>7.5489172998014684</v>
          </cell>
          <cell r="I120">
            <v>1.7158130457144303</v>
          </cell>
        </row>
        <row r="121">
          <cell r="A121" t="str">
            <v>Domestic financial public debt (end of period)</v>
          </cell>
          <cell r="B121">
            <v>0</v>
          </cell>
          <cell r="C121">
            <v>5.8029146404848531</v>
          </cell>
          <cell r="D121">
            <v>13.486594622426798</v>
          </cell>
          <cell r="E121">
            <v>15.466284002526972</v>
          </cell>
          <cell r="F121">
            <v>15.420746995934929</v>
          </cell>
          <cell r="G121">
            <v>15.189094897011932</v>
          </cell>
          <cell r="H121">
            <v>14.49820330979643</v>
          </cell>
          <cell r="I121">
            <v>13.733759520971663</v>
          </cell>
        </row>
        <row r="122">
          <cell r="A122" t="str">
            <v xml:space="preserve"> </v>
          </cell>
        </row>
        <row r="123">
          <cell r="A123" t="str">
            <v>(In percent of exports of goods, nonfactor services, and transfers)</v>
          </cell>
        </row>
        <row r="124">
          <cell r="A124" t="str">
            <v xml:space="preserve"> </v>
          </cell>
        </row>
        <row r="125">
          <cell r="A125" t="str">
            <v>Public external debt service (including IMF)</v>
          </cell>
          <cell r="B125">
            <v>33.380367749192189</v>
          </cell>
          <cell r="C125">
            <v>32.144285675899184</v>
          </cell>
          <cell r="D125">
            <v>45.683187826480825</v>
          </cell>
          <cell r="E125">
            <v>40.49903102216679</v>
          </cell>
          <cell r="F125">
            <v>23.949469270503503</v>
          </cell>
          <cell r="G125">
            <v>24.438085719191221</v>
          </cell>
          <cell r="H125">
            <v>22.118968790157144</v>
          </cell>
          <cell r="I125">
            <v>14.480344096978925</v>
          </cell>
        </row>
        <row r="126">
          <cell r="A126" t="str">
            <v xml:space="preserve"> </v>
          </cell>
        </row>
        <row r="127">
          <cell r="A127" t="str">
            <v>(In billions of U.S. dollars, unless otherwise indicated)</v>
          </cell>
        </row>
        <row r="128">
          <cell r="A128" t="str">
            <v xml:space="preserve"> </v>
          </cell>
        </row>
        <row r="129">
          <cell r="A129" t="str">
            <v xml:space="preserve">Change in reserves (increase -) </v>
          </cell>
          <cell r="B129">
            <v>17.9193</v>
          </cell>
          <cell r="C129">
            <v>2.8584999999999998</v>
          </cell>
          <cell r="D129">
            <v>-6.3473000000000006</v>
          </cell>
          <cell r="E129">
            <v>-13.511043000000001</v>
          </cell>
          <cell r="F129">
            <v>-3.7</v>
          </cell>
          <cell r="G129">
            <v>0</v>
          </cell>
          <cell r="H129">
            <v>-1.5</v>
          </cell>
          <cell r="I129">
            <v>-1.5</v>
          </cell>
        </row>
        <row r="130">
          <cell r="A130" t="str">
            <v>Gross official reserves in months of imports</v>
          </cell>
          <cell r="B130">
            <v>1.3116303242034182</v>
          </cell>
          <cell r="C130">
            <v>4.4860775250085894</v>
          </cell>
          <cell r="D130">
            <v>3.9884607752853003</v>
          </cell>
          <cell r="E130">
            <v>4.7199278128687441</v>
          </cell>
          <cell r="F130">
            <v>4.6295624410420135</v>
          </cell>
          <cell r="G130">
            <v>4.0517190433340087</v>
          </cell>
          <cell r="H130">
            <v>3.6470055532603425</v>
          </cell>
          <cell r="I130">
            <v>3.6500738106961985</v>
          </cell>
        </row>
        <row r="131">
          <cell r="A131" t="str">
            <v>Gross reserves/base money (in percent)</v>
          </cell>
          <cell r="B131">
            <v>60.190569235632985</v>
          </cell>
          <cell r="C131">
            <v>197.89006234190006</v>
          </cell>
          <cell r="D131">
            <v>183.1713071428571</v>
          </cell>
          <cell r="E131">
            <v>213.64841414519918</v>
          </cell>
          <cell r="F131">
            <v>240.02433090024329</v>
          </cell>
          <cell r="G131">
            <v>201.00104619304835</v>
          </cell>
          <cell r="H131">
            <v>183.24604045464562</v>
          </cell>
          <cell r="I131">
            <v>186.20199974103372</v>
          </cell>
        </row>
        <row r="132">
          <cell r="A132" t="str">
            <v>Gross external debt (end of period)</v>
          </cell>
          <cell r="B132">
            <v>142.1979</v>
          </cell>
          <cell r="C132">
            <v>169.84870000000001</v>
          </cell>
          <cell r="D132">
            <v>164.2046566436</v>
          </cell>
          <cell r="E132">
            <v>153.46946200361398</v>
          </cell>
          <cell r="F132">
            <v>158.86111121642</v>
          </cell>
          <cell r="G132">
            <v>160.50980869887999</v>
          </cell>
          <cell r="H132">
            <v>165.63045502345997</v>
          </cell>
          <cell r="I132">
            <v>175.16091720601</v>
          </cell>
        </row>
        <row r="133">
          <cell r="A133" t="str">
            <v>Oil export price (US$/bbl)</v>
          </cell>
          <cell r="B133">
            <v>13.885401054385765</v>
          </cell>
          <cell r="C133">
            <v>15.564832490717238</v>
          </cell>
          <cell r="D133">
            <v>18.95</v>
          </cell>
          <cell r="E133">
            <v>16.46</v>
          </cell>
          <cell r="F133">
            <v>10.199999999999999</v>
          </cell>
          <cell r="G133">
            <v>9.25</v>
          </cell>
          <cell r="H133">
            <v>9.9994999999999994</v>
          </cell>
          <cell r="I133">
            <v>10.419478999999999</v>
          </cell>
        </row>
        <row r="135">
          <cell r="A135" t="str">
            <v>Sources:  INEGI; Bank of Mexico; Secretariat of Finance and Public Credit; and Fund staff estimates.</v>
          </cell>
        </row>
        <row r="137">
          <cell r="A137" t="str">
            <v xml:space="preserve">   1/   Includes privatization proceeds, except for those due to TELMEX and commercial banks.</v>
          </cell>
        </row>
        <row r="138">
          <cell r="A138" t="str">
            <v xml:space="preserve">   2/   Includes extrabudgetary balance.</v>
          </cell>
        </row>
        <row r="139">
          <cell r="A139" t="str">
            <v xml:space="preserve">   3/   Treats bank restructuring transfers as noninterest expenditure.</v>
          </cell>
        </row>
      </sheetData>
      <sheetData sheetId="7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0.xml><?xml version="1.0" encoding="utf-8"?>
<externalLink xmlns="http://schemas.openxmlformats.org/spreadsheetml/2006/main">
  <externalBook xmlns:r="http://schemas.openxmlformats.org/officeDocument/2006/relationships" r:id="rId1">
    <sheetNames>
      <sheetName val="Weights"/>
      <sheetName val="PCPIq"/>
      <sheetName val="PCPIm"/>
      <sheetName val="ControlSheet"/>
      <sheetName val="EDNA"/>
      <sheetName val="EERProfile"/>
      <sheetName val="Parallel"/>
      <sheetName val="Nominal"/>
      <sheetName val="Sheet1"/>
      <sheetName val="Sheet2"/>
      <sheetName val="Sheet3"/>
      <sheetName val="Panel1"/>
      <sheetName val="Table1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2">
          <cell r="A2" t="str">
            <v>Nigeria</v>
          </cell>
          <cell r="B2">
            <v>694</v>
          </cell>
          <cell r="K2" t="str">
            <v>IcccPCPIN</v>
          </cell>
          <cell r="M2">
            <v>28856</v>
          </cell>
          <cell r="N2">
            <v>36982</v>
          </cell>
          <cell r="O2">
            <v>1990</v>
          </cell>
          <cell r="P2">
            <v>1990</v>
          </cell>
          <cell r="AA2" t="str">
            <v>ERI</v>
          </cell>
          <cell r="AB2" t="b">
            <v>0</v>
          </cell>
        </row>
        <row r="3">
          <cell r="AA3" t="str">
            <v>PCPI</v>
          </cell>
          <cell r="AB3" t="b">
            <v>0</v>
          </cell>
        </row>
        <row r="4">
          <cell r="AA4" t="str">
            <v>PCPISA</v>
          </cell>
          <cell r="AB4" t="b">
            <v>0</v>
          </cell>
        </row>
        <row r="5">
          <cell r="AA5" t="str">
            <v>ENEER</v>
          </cell>
          <cell r="AB5" t="b">
            <v>0</v>
          </cell>
        </row>
        <row r="6">
          <cell r="AA6" t="str">
            <v>EREER</v>
          </cell>
          <cell r="AB6" t="b">
            <v>0</v>
          </cell>
        </row>
        <row r="7">
          <cell r="AA7" t="str">
            <v>PRPI</v>
          </cell>
          <cell r="AB7" t="b">
            <v>0</v>
          </cell>
        </row>
      </sheetData>
      <sheetData sheetId="6" refreshError="1"/>
      <sheetData sheetId="7" refreshError="1">
        <row r="2">
          <cell r="B2" t="str">
            <v>AFR</v>
          </cell>
        </row>
        <row r="4">
          <cell r="A4" t="str">
            <v>INDEX: 1990 = 100</v>
          </cell>
        </row>
        <row r="6">
          <cell r="A6" t="str">
            <v>Nigeria(694)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51.xml><?xml version="1.0" encoding="utf-8"?>
<externalLink xmlns="http://schemas.openxmlformats.org/spreadsheetml/2006/main">
  <externalBook xmlns:r="http://schemas.openxmlformats.org/officeDocument/2006/relationships" r:id="rId1">
    <sheetNames>
      <sheetName val="Хүснэгт1"/>
      <sheetName val="Зураг1"/>
      <sheetName val="Хүснэгт2"/>
      <sheetName val="Зураг2,3"/>
      <sheetName val="Хүснэгт3"/>
      <sheetName val="Хүснэгт4"/>
      <sheetName val="Хүснэгт4 (2)"/>
      <sheetName val="3"/>
      <sheetName val="Зураг4"/>
      <sheetName val="Зураг5"/>
      <sheetName val="PPT5 price (4)"/>
      <sheetName val="Зураг 6"/>
      <sheetName val="export 2 (3)"/>
      <sheetName val="Хүснэгт5"/>
      <sheetName val="Sheet4"/>
      <sheetName val="Хүснэгт6"/>
      <sheetName val="Хүснэгт7"/>
      <sheetName val="Зураг7"/>
      <sheetName val="Зураг8"/>
      <sheetName val="Sheet5"/>
      <sheetName val="Зураг9"/>
      <sheetName val="Зураг10"/>
      <sheetName val="Зураг11"/>
      <sheetName val="Зураг12"/>
      <sheetName val="Хүснэгт8"/>
      <sheetName val="Хүснэгт9"/>
      <sheetName val="Хүснэгт10"/>
      <sheetName val="Зураг15"/>
      <sheetName val="Sheet7"/>
      <sheetName val="3 (2)"/>
      <sheetName val="Зураг16"/>
      <sheetName val="Sheet8"/>
      <sheetName val="Хүснэгт11"/>
      <sheetName val="Хүснэгт12"/>
      <sheetName val="Хүснэгт13"/>
      <sheetName val="Зураг17"/>
      <sheetName val="Зураг18"/>
      <sheetName val="Зураг19"/>
      <sheetName val="Зураг20"/>
      <sheetName val="Зураг21"/>
      <sheetName val="Зураг22"/>
      <sheetName val="Хүснэгт 14,15"/>
      <sheetName val="Хүснэгт 16,17"/>
      <sheetName val="Дата 2021"/>
    </sheetNames>
    <definedNames>
      <definedName name="BFLD_DF" refersTo="#REF!"/>
      <definedName name="caca" refersTo="#REF!"/>
      <definedName name="Jav" refersTo="#REF!"/>
      <definedName name="NTDD_RG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9">
          <cell r="B9">
            <v>1995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 refreshError="1"/>
    </sheetDataSet>
  </externalBook>
</externalLink>
</file>

<file path=xl/externalLinks/externalLink52.xml><?xml version="1.0" encoding="utf-8"?>
<externalLink xmlns="http://schemas.openxmlformats.org/spreadsheetml/2006/main">
  <externalBook xmlns:r="http://schemas.openxmlformats.org/officeDocument/2006/relationships" r:id="rId1">
    <sheetNames>
      <sheetName val="Nigeria_Val"/>
      <sheetName val="Raw_1"/>
      <sheetName val="Raw_2"/>
      <sheetName val="Bloomberg_Nigeria_Db"/>
      <sheetName val="SpotExchangeRates"/>
      <sheetName val="StockMarketIndices"/>
      <sheetName val="raw"/>
      <sheetName val="Nominal"/>
      <sheetName val="EERProfile"/>
      <sheetName val="BDDBIL"/>
      <sheetName val="BNCBIL"/>
      <sheetName val="OUT_WETA"/>
      <sheetName val="CODE LIST"/>
      <sheetName val="COP FED"/>
      <sheetName val="outsheet"/>
      <sheetName val="Ex rate bloom"/>
      <sheetName val="Sheet1"/>
      <sheetName val="CODE_LIST"/>
      <sheetName val="COP_FED"/>
      <sheetName val="Ex_rate_bloom"/>
      <sheetName val="CODE_LIST1"/>
      <sheetName val="COP_FED1"/>
      <sheetName val="Bloomber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/>
      <sheetData sheetId="18"/>
      <sheetData sheetId="19"/>
      <sheetData sheetId="20"/>
      <sheetData sheetId="21"/>
      <sheetData sheetId="22" refreshError="1"/>
    </sheetDataSet>
  </externalBook>
</externalLink>
</file>

<file path=xl/externalLinks/externalLink5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54.xml><?xml version="1.0" encoding="utf-8"?>
<externalLink xmlns="http://schemas.openxmlformats.org/spreadsheetml/2006/main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5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Project Example"/>
      <sheetName val="Stochastic Results"/>
      <sheetName val="OT Analysis"/>
      <sheetName val="To MNGFiscal"/>
      <sheetName val="Names"/>
      <sheetName val="Oyu Tolgoi"/>
    </sheetNames>
    <sheetDataSet>
      <sheetData sheetId="0" refreshError="1"/>
      <sheetData sheetId="1" refreshError="1">
        <row r="2">
          <cell r="E2">
            <v>2007</v>
          </cell>
          <cell r="F2">
            <v>2008</v>
          </cell>
          <cell r="G2">
            <v>2009</v>
          </cell>
          <cell r="H2">
            <v>2010</v>
          </cell>
          <cell r="I2">
            <v>2011</v>
          </cell>
          <cell r="J2">
            <v>2012</v>
          </cell>
          <cell r="K2">
            <v>2013</v>
          </cell>
          <cell r="L2">
            <v>2014</v>
          </cell>
          <cell r="M2">
            <v>2015</v>
          </cell>
          <cell r="N2">
            <v>2016</v>
          </cell>
          <cell r="O2">
            <v>2017</v>
          </cell>
          <cell r="P2">
            <v>2018</v>
          </cell>
          <cell r="Q2">
            <v>2019</v>
          </cell>
          <cell r="R2">
            <v>2020</v>
          </cell>
          <cell r="S2">
            <v>2021</v>
          </cell>
          <cell r="T2">
            <v>2022</v>
          </cell>
          <cell r="U2">
            <v>2023</v>
          </cell>
          <cell r="V2">
            <v>2024</v>
          </cell>
          <cell r="W2">
            <v>2025</v>
          </cell>
          <cell r="X2">
            <v>2026</v>
          </cell>
          <cell r="Y2">
            <v>2027</v>
          </cell>
          <cell r="Z2">
            <v>2028</v>
          </cell>
          <cell r="AA2">
            <v>2029</v>
          </cell>
          <cell r="AB2">
            <v>2030</v>
          </cell>
          <cell r="AC2">
            <v>2031</v>
          </cell>
          <cell r="AD2">
            <v>2032</v>
          </cell>
          <cell r="AE2">
            <v>2033</v>
          </cell>
          <cell r="AF2">
            <v>2034</v>
          </cell>
          <cell r="AG2">
            <v>2035</v>
          </cell>
          <cell r="AH2">
            <v>2036</v>
          </cell>
          <cell r="AI2">
            <v>2037</v>
          </cell>
          <cell r="AJ2">
            <v>2038</v>
          </cell>
          <cell r="AK2">
            <v>2039</v>
          </cell>
          <cell r="AL2">
            <v>2040</v>
          </cell>
          <cell r="AM2">
            <v>2041</v>
          </cell>
          <cell r="AN2">
            <v>2042</v>
          </cell>
          <cell r="AO2">
            <v>2043</v>
          </cell>
          <cell r="AP2">
            <v>2044</v>
          </cell>
          <cell r="AQ2">
            <v>2045</v>
          </cell>
          <cell r="AR2">
            <v>2046</v>
          </cell>
          <cell r="AS2">
            <v>2047</v>
          </cell>
          <cell r="AT2">
            <v>2048</v>
          </cell>
          <cell r="AU2">
            <v>2049</v>
          </cell>
          <cell r="AV2">
            <v>2050</v>
          </cell>
          <cell r="AW2">
            <v>2051</v>
          </cell>
          <cell r="AX2">
            <v>2052</v>
          </cell>
          <cell r="AY2">
            <v>2053</v>
          </cell>
          <cell r="AZ2">
            <v>2054</v>
          </cell>
          <cell r="BA2">
            <v>2055</v>
          </cell>
          <cell r="BB2">
            <v>2056</v>
          </cell>
          <cell r="BC2">
            <v>2057</v>
          </cell>
          <cell r="BD2">
            <v>2058</v>
          </cell>
          <cell r="BE2">
            <v>2059</v>
          </cell>
          <cell r="BF2">
            <v>2060</v>
          </cell>
        </row>
        <row r="46">
          <cell r="E46">
            <v>1170.4000000000001</v>
          </cell>
          <cell r="F46">
            <v>1166</v>
          </cell>
          <cell r="G46">
            <v>1383.75</v>
          </cell>
          <cell r="H46">
            <v>1547.9447213454632</v>
          </cell>
          <cell r="I46">
            <v>1625.5798495160127</v>
          </cell>
          <cell r="J46">
            <v>1685.7864268822782</v>
          </cell>
          <cell r="K46">
            <v>1743.3373221329466</v>
          </cell>
          <cell r="L46">
            <v>1798.1575074229522</v>
          </cell>
          <cell r="M46">
            <v>1854.6005975961973</v>
          </cell>
          <cell r="N46">
            <v>1912.8154026582401</v>
          </cell>
          <cell r="O46">
            <v>1972.8575356812491</v>
          </cell>
          <cell r="P46">
            <v>2034.7843553985113</v>
          </cell>
          <cell r="Q46">
            <v>2098.6550209996935</v>
          </cell>
          <cell r="R46">
            <v>2164.530548646092</v>
          </cell>
          <cell r="S46">
            <v>2232.4738697598623</v>
          </cell>
          <cell r="T46">
            <v>2302.5498911429163</v>
          </cell>
          <cell r="U46">
            <v>2374.8255569829089</v>
          </cell>
          <cell r="V46">
            <v>2449.3699128055623</v>
          </cell>
          <cell r="W46">
            <v>2526.2541714344143</v>
          </cell>
          <cell r="X46">
            <v>2605.5517810209976</v>
          </cell>
          <cell r="Y46">
            <v>2687.4551768880629</v>
          </cell>
          <cell r="Z46">
            <v>2771.9331392263907</v>
          </cell>
          <cell r="AA46">
            <v>2859.0665974339004</v>
          </cell>
          <cell r="AB46">
            <v>2948.939024858149</v>
          </cell>
          <cell r="AC46">
            <v>3041.6365187633169</v>
          </cell>
          <cell r="AD46">
            <v>3137.2478828108865</v>
          </cell>
          <cell r="AE46">
            <v>3235.8647121330364</v>
          </cell>
          <cell r="AF46">
            <v>3337.581481080244</v>
          </cell>
          <cell r="AG46">
            <v>3442.4956337271674</v>
          </cell>
          <cell r="AH46">
            <v>3550.7076772235027</v>
          </cell>
          <cell r="AI46">
            <v>3662.3212780792514</v>
          </cell>
          <cell r="AJ46">
            <v>3777.4433614766344</v>
          </cell>
          <cell r="AK46">
            <v>3896.1842137037979</v>
          </cell>
          <cell r="AL46">
            <v>4018.6575878084359</v>
          </cell>
          <cell r="AM46">
            <v>4144.9808125725522</v>
          </cell>
          <cell r="AN46">
            <v>4275.2749049127506</v>
          </cell>
          <cell r="AO46">
            <v>4409.664685813741</v>
          </cell>
          <cell r="AP46">
            <v>4548.2788999061186</v>
          </cell>
          <cell r="AQ46">
            <v>4691.2503388029718</v>
          </cell>
          <cell r="AR46">
            <v>4838.7159683134787</v>
          </cell>
          <cell r="AS46">
            <v>4990.8170596553564</v>
          </cell>
          <cell r="AT46">
            <v>5147.6993247918708</v>
          </cell>
          <cell r="AU46">
            <v>5309.51305602305</v>
          </cell>
          <cell r="AV46">
            <v>5476.4132699648362</v>
          </cell>
          <cell r="AW46">
            <v>5648.5598560541039</v>
          </cell>
          <cell r="AX46">
            <v>5826.1177297218164</v>
          </cell>
          <cell r="AY46">
            <v>6009.256990381049</v>
          </cell>
          <cell r="AZ46">
            <v>6198.1530843812398</v>
          </cell>
          <cell r="BA46">
            <v>6392.9869730847759</v>
          </cell>
          <cell r="BB46">
            <v>6593.9453062269304</v>
          </cell>
          <cell r="BC46">
            <v>6801.2206007252234</v>
          </cell>
          <cell r="BD46">
            <v>7015.0114251095138</v>
          </cell>
          <cell r="BE46">
            <v>7235.5225897494984</v>
          </cell>
          <cell r="BF46">
            <v>7462.96534306186</v>
          </cell>
        </row>
        <row r="47">
          <cell r="E47">
            <v>4599.5414141406272</v>
          </cell>
          <cell r="F47">
            <v>6130.3255035109069</v>
          </cell>
          <cell r="G47">
            <v>6479.8187709928352</v>
          </cell>
          <cell r="H47">
            <v>7338.984416643797</v>
          </cell>
          <cell r="I47">
            <v>8427.6221916820487</v>
          </cell>
          <cell r="J47">
            <v>10089.503863433318</v>
          </cell>
          <cell r="K47">
            <v>12230.236608683752</v>
          </cell>
          <cell r="L47">
            <v>13734.745102755227</v>
          </cell>
          <cell r="M47">
            <v>15567.213335191538</v>
          </cell>
          <cell r="N47">
            <v>17640.934320337081</v>
          </cell>
          <cell r="O47">
            <v>20349.408646497701</v>
          </cell>
          <cell r="P47">
            <v>22541.616311819624</v>
          </cell>
          <cell r="Q47">
            <v>24795.928938775571</v>
          </cell>
          <cell r="R47">
            <v>27287.259046592619</v>
          </cell>
          <cell r="S47">
            <v>30041.317559925985</v>
          </cell>
          <cell r="T47">
            <v>33086.655878850659</v>
          </cell>
          <cell r="U47">
            <v>36454.982928610334</v>
          </cell>
          <cell r="V47">
            <v>40181.517798587556</v>
          </cell>
          <cell r="W47">
            <v>44305.38197771438</v>
          </cell>
          <cell r="X47">
            <v>48870.035645489654</v>
          </cell>
          <cell r="Y47">
            <v>53416.271847435251</v>
          </cell>
          <cell r="Z47">
            <v>58385.431080454764</v>
          </cell>
          <cell r="AA47">
            <v>63816.856634748605</v>
          </cell>
          <cell r="AB47">
            <v>69753.551791508595</v>
          </cell>
          <cell r="AC47">
            <v>76242.520301154262</v>
          </cell>
          <cell r="AD47">
            <v>83335.138535261693</v>
          </cell>
          <cell r="AE47">
            <v>91087.562258695674</v>
          </cell>
          <cell r="AF47">
            <v>99561.171242561337</v>
          </cell>
          <cell r="AG47">
            <v>108823.05523819562</v>
          </cell>
          <cell r="AH47">
            <v>118946.54515989513</v>
          </cell>
          <cell r="AI47">
            <v>130011.79368201649</v>
          </cell>
          <cell r="AJ47">
            <v>142106.40984732343</v>
          </cell>
          <cell r="AK47">
            <v>155326.1527110888</v>
          </cell>
          <cell r="AL47">
            <v>169775.68951287452</v>
          </cell>
          <cell r="AM47">
            <v>185569.42437881054</v>
          </cell>
          <cell r="AN47">
            <v>202832.40411561818</v>
          </cell>
          <cell r="AO47">
            <v>221701.30826799705</v>
          </cell>
          <cell r="AP47">
            <v>242325.53127814931</v>
          </cell>
          <cell r="AQ47">
            <v>264868.36531543324</v>
          </cell>
          <cell r="AR47">
            <v>289508.29314119305</v>
          </cell>
          <cell r="AS47">
            <v>316440.40124501521</v>
          </cell>
          <cell r="AT47">
            <v>345877.92444090941</v>
          </cell>
          <cell r="AU47">
            <v>378053.93415274582</v>
          </cell>
          <cell r="AV47">
            <v>413223.18375593895</v>
          </cell>
          <cell r="AW47">
            <v>451664.12558586069</v>
          </cell>
          <cell r="AX47">
            <v>493681.11558263504</v>
          </cell>
          <cell r="AY47">
            <v>539606.82302757748</v>
          </cell>
          <cell r="AZ47">
            <v>589804.86445035343</v>
          </cell>
          <cell r="BA47">
            <v>644672.68256080092</v>
          </cell>
          <cell r="BB47">
            <v>704644.69299934444</v>
          </cell>
          <cell r="BC47">
            <v>770195.72382037726</v>
          </cell>
          <cell r="BD47">
            <v>841844.77494070434</v>
          </cell>
          <cell r="BE47">
            <v>920159.1273184563</v>
          </cell>
          <cell r="BF47">
            <v>1005758.8343968758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6.xml><?xml version="1.0" encoding="utf-8"?>
<externalLink xmlns="http://schemas.openxmlformats.org/spreadsheetml/2006/main">
  <externalBook xmlns:r="http://schemas.openxmlformats.org/officeDocument/2006/relationships" r:id="rId1">
    <sheetNames>
      <sheetName val="Exc OE 2001e2002"/>
      <sheetName val="2003Trimestral."/>
      <sheetName val="PlanoTesouraria"/>
      <sheetName val="PlanoTesouraria (sem proj)"/>
      <sheetName val="2003Trimestral. (2)"/>
      <sheetName val="PlanoTesouraria (sem proj) (2)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7.xml><?xml version="1.0" encoding="utf-8"?>
<externalLink xmlns="http://schemas.openxmlformats.org/spreadsheetml/2006/main">
  <externalBook xmlns:r="http://schemas.openxmlformats.org/officeDocument/2006/relationships" r:id="rId1">
    <sheetNames>
      <sheetName val="must-read"/>
      <sheetName val="bal-gen-1 (2)"/>
      <sheetName val="own-rev"/>
      <sheetName val="FACE"/>
      <sheetName val="Law -2"/>
      <sheetName val="law-df"/>
      <sheetName val="law-ssf"/>
      <sheetName val="Law-hdf"/>
      <sheetName val="bal-gen-1"/>
      <sheetName val="Bal-Gen 3"/>
      <sheetName val="Bal-Cent"/>
      <sheetName val="Eco-Gen"/>
      <sheetName val="Gen-Rev "/>
      <sheetName val="Cent-Rev"/>
      <sheetName val="hdf-rev"/>
      <sheetName val="Transfer"/>
      <sheetName val="Loc-Rev"/>
      <sheetName val="SocialSecurity"/>
      <sheetName val="portfolio"/>
      <sheetName val="dev-fund-1"/>
      <sheetName val="dev-fund"/>
      <sheetName val="ch-1"/>
      <sheetName val="ch-2"/>
      <sheetName val="ch-3"/>
      <sheetName val="ch-4"/>
      <sheetName val="ch-5"/>
      <sheetName val="ch-7"/>
      <sheetName val="ch-9"/>
      <sheetName val="cent-exp-2006"/>
      <sheetName val="loc-exp-2006"/>
      <sheetName val="devfund"/>
      <sheetName val="soc-sec"/>
      <sheetName val="exp-pro"/>
      <sheetName val="hdf"/>
      <sheetName val="Sheet1"/>
      <sheetName val="limit"/>
      <sheetName val="limit-TEZ"/>
      <sheetName val="own-rev-entit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1301010000</v>
          </cell>
        </row>
        <row r="16">
          <cell r="L16" t="str">
            <v>1301010100</v>
          </cell>
        </row>
        <row r="17">
          <cell r="L17" t="str">
            <v>1301010200</v>
          </cell>
        </row>
        <row r="18">
          <cell r="L18" t="str">
            <v>1301010400</v>
          </cell>
        </row>
        <row r="19">
          <cell r="L19" t="str">
            <v>1301010500</v>
          </cell>
        </row>
        <row r="20">
          <cell r="L20" t="str">
            <v>1301010700</v>
          </cell>
        </row>
        <row r="21">
          <cell r="L21" t="str">
            <v>1301020000</v>
          </cell>
        </row>
        <row r="22">
          <cell r="L22" t="str">
            <v>1301020100</v>
          </cell>
        </row>
        <row r="23">
          <cell r="L23" t="str">
            <v>1301020101</v>
          </cell>
        </row>
        <row r="24">
          <cell r="L24" t="str">
            <v>1301020102</v>
          </cell>
        </row>
        <row r="25">
          <cell r="L25" t="str">
            <v>1301020103</v>
          </cell>
        </row>
        <row r="26">
          <cell r="L26" t="str">
            <v>1301020104</v>
          </cell>
        </row>
        <row r="27">
          <cell r="L27" t="str">
            <v>1301020201</v>
          </cell>
        </row>
        <row r="28">
          <cell r="L28" t="str">
            <v>1301030000</v>
          </cell>
        </row>
        <row r="29">
          <cell r="L29" t="str">
            <v>1301030100</v>
          </cell>
        </row>
        <row r="30">
          <cell r="L30" t="str">
            <v>1301030200</v>
          </cell>
        </row>
        <row r="31">
          <cell r="L31" t="str">
            <v>1301030300</v>
          </cell>
        </row>
        <row r="32">
          <cell r="L32" t="str">
            <v>1301030400</v>
          </cell>
        </row>
        <row r="33">
          <cell r="L33" t="str">
            <v>1301030500</v>
          </cell>
        </row>
        <row r="34">
          <cell r="L34" t="str">
            <v>1301030600</v>
          </cell>
        </row>
        <row r="35">
          <cell r="L35" t="str">
            <v>1301030700</v>
          </cell>
        </row>
        <row r="36">
          <cell r="L36" t="str">
            <v>1301030800</v>
          </cell>
        </row>
        <row r="37">
          <cell r="L37" t="str">
            <v>1301030900</v>
          </cell>
        </row>
        <row r="38">
          <cell r="L38" t="str">
            <v>1301031000</v>
          </cell>
        </row>
        <row r="39">
          <cell r="L39" t="str">
            <v>1301031100</v>
          </cell>
        </row>
        <row r="40">
          <cell r="L40" t="str">
            <v>1301031200</v>
          </cell>
        </row>
        <row r="41">
          <cell r="L41" t="str">
            <v>1301031201</v>
          </cell>
        </row>
        <row r="42">
          <cell r="L42" t="str">
            <v>1301031202</v>
          </cell>
        </row>
        <row r="43">
          <cell r="L43" t="str">
            <v>1301031203</v>
          </cell>
        </row>
        <row r="44">
          <cell r="L44" t="str">
            <v>1301031204</v>
          </cell>
        </row>
        <row r="45">
          <cell r="L45" t="str">
            <v>1301031205</v>
          </cell>
        </row>
        <row r="46">
          <cell r="L46" t="str">
            <v>1301031300</v>
          </cell>
        </row>
        <row r="47">
          <cell r="L47" t="str">
            <v>1301031400</v>
          </cell>
        </row>
        <row r="48">
          <cell r="L48" t="str">
            <v>1301031500</v>
          </cell>
        </row>
        <row r="49">
          <cell r="L49" t="str">
            <v>1301031600</v>
          </cell>
        </row>
        <row r="50">
          <cell r="L50" t="str">
            <v>1301031700</v>
          </cell>
        </row>
        <row r="51">
          <cell r="L51" t="str">
            <v>1301031800</v>
          </cell>
        </row>
        <row r="52">
          <cell r="L52" t="str">
            <v>1301031810</v>
          </cell>
        </row>
        <row r="53">
          <cell r="L53" t="str">
            <v>1301031830</v>
          </cell>
        </row>
        <row r="54">
          <cell r="L54" t="str">
            <v>1301031900</v>
          </cell>
        </row>
        <row r="55">
          <cell r="L55" t="str">
            <v>1301032000</v>
          </cell>
        </row>
        <row r="56">
          <cell r="L56" t="str">
            <v>1301032100</v>
          </cell>
        </row>
        <row r="57">
          <cell r="L57" t="str">
            <v>1301032200</v>
          </cell>
        </row>
        <row r="58">
          <cell r="L58" t="str">
            <v>1301032300</v>
          </cell>
        </row>
        <row r="59">
          <cell r="L59" t="str">
            <v>1301032400</v>
          </cell>
        </row>
        <row r="60">
          <cell r="L60" t="str">
            <v>1301032500</v>
          </cell>
        </row>
        <row r="61">
          <cell r="L61" t="str">
            <v>1301032600</v>
          </cell>
        </row>
        <row r="62">
          <cell r="L62" t="str">
            <v>1301032800</v>
          </cell>
        </row>
        <row r="63">
          <cell r="L63" t="str">
            <v>1301032900</v>
          </cell>
        </row>
        <row r="64">
          <cell r="L64" t="str">
            <v>1301033100</v>
          </cell>
        </row>
        <row r="65">
          <cell r="L65" t="str">
            <v>1301033300</v>
          </cell>
        </row>
        <row r="66">
          <cell r="L66" t="str">
            <v>1301033600</v>
          </cell>
        </row>
        <row r="67">
          <cell r="L67" t="str">
            <v>1301033900</v>
          </cell>
        </row>
        <row r="68">
          <cell r="L68" t="str">
            <v>1301033901</v>
          </cell>
        </row>
        <row r="69">
          <cell r="L69" t="str">
            <v>1301033904</v>
          </cell>
        </row>
        <row r="70">
          <cell r="L70" t="str">
            <v>1301033909</v>
          </cell>
        </row>
        <row r="71">
          <cell r="L71" t="str">
            <v>1301034300</v>
          </cell>
        </row>
        <row r="72">
          <cell r="L72" t="str">
            <v>1301034700</v>
          </cell>
        </row>
        <row r="73">
          <cell r="L73" t="str">
            <v>1301034800</v>
          </cell>
        </row>
        <row r="74">
          <cell r="L74" t="str">
            <v>1301034900</v>
          </cell>
        </row>
        <row r="75">
          <cell r="L75" t="str">
            <v>1301035100</v>
          </cell>
        </row>
        <row r="76">
          <cell r="L76" t="str">
            <v>1301035300</v>
          </cell>
        </row>
        <row r="77">
          <cell r="L77" t="str">
            <v>1301035500</v>
          </cell>
        </row>
        <row r="78">
          <cell r="L78" t="str">
            <v>1301035700</v>
          </cell>
        </row>
        <row r="79">
          <cell r="L79" t="str">
            <v>1301035800</v>
          </cell>
        </row>
        <row r="80">
          <cell r="L80" t="str">
            <v>1301036200</v>
          </cell>
        </row>
        <row r="81">
          <cell r="L81" t="str">
            <v>1301036201</v>
          </cell>
        </row>
        <row r="82">
          <cell r="L82" t="str">
            <v>1301036202</v>
          </cell>
        </row>
        <row r="83">
          <cell r="L83" t="str">
            <v>1301036204</v>
          </cell>
        </row>
        <row r="84">
          <cell r="L84" t="str">
            <v>1301036205</v>
          </cell>
        </row>
        <row r="85">
          <cell r="L85" t="str">
            <v>1301036206</v>
          </cell>
        </row>
        <row r="86">
          <cell r="L86" t="str">
            <v>1301038000</v>
          </cell>
        </row>
        <row r="87">
          <cell r="L87" t="str">
            <v>1301038200</v>
          </cell>
        </row>
        <row r="88">
          <cell r="L88" t="str">
            <v>1301038400</v>
          </cell>
        </row>
        <row r="89">
          <cell r="L89" t="str">
            <v>1301038500</v>
          </cell>
        </row>
        <row r="90">
          <cell r="L90" t="str">
            <v>1301039000</v>
          </cell>
        </row>
        <row r="91">
          <cell r="L91" t="str">
            <v>1301039600</v>
          </cell>
        </row>
        <row r="92">
          <cell r="L92" t="str">
            <v>1301039603</v>
          </cell>
        </row>
        <row r="93">
          <cell r="L93" t="str">
            <v>1301039604</v>
          </cell>
        </row>
        <row r="94">
          <cell r="L94" t="str">
            <v>1301039605</v>
          </cell>
        </row>
        <row r="95">
          <cell r="L95" t="str">
            <v>1301039607</v>
          </cell>
        </row>
        <row r="96">
          <cell r="L96" t="str">
            <v>1301039619</v>
          </cell>
        </row>
        <row r="97">
          <cell r="L97" t="str">
            <v>1301039620</v>
          </cell>
        </row>
        <row r="98">
          <cell r="L98" t="str">
            <v>1301039621</v>
          </cell>
        </row>
        <row r="99">
          <cell r="L99" t="str">
            <v>1301039622</v>
          </cell>
        </row>
        <row r="100">
          <cell r="L100" t="str">
            <v>1301039623</v>
          </cell>
        </row>
        <row r="101">
          <cell r="L101" t="str">
            <v>1301039624</v>
          </cell>
        </row>
        <row r="102">
          <cell r="L102" t="str">
            <v>1301039640</v>
          </cell>
        </row>
        <row r="103">
          <cell r="L103" t="str">
            <v>1301039641</v>
          </cell>
        </row>
        <row r="104">
          <cell r="L104" t="str">
            <v>1301039700</v>
          </cell>
        </row>
        <row r="105">
          <cell r="L105" t="str">
            <v>1301039800</v>
          </cell>
        </row>
        <row r="106">
          <cell r="L106" t="str">
            <v>1301039801</v>
          </cell>
        </row>
        <row r="107">
          <cell r="L107" t="str">
            <v>1301039900</v>
          </cell>
        </row>
        <row r="108">
          <cell r="L108" t="str">
            <v>13010399A1</v>
          </cell>
        </row>
        <row r="109">
          <cell r="L109" t="str">
            <v>1301040100</v>
          </cell>
        </row>
        <row r="110">
          <cell r="L110" t="str">
            <v>1302000000</v>
          </cell>
        </row>
        <row r="111">
          <cell r="L111" t="str">
            <v>1302010000</v>
          </cell>
        </row>
        <row r="112">
          <cell r="L112" t="str">
            <v>1302020000</v>
          </cell>
        </row>
        <row r="113">
          <cell r="L113" t="str">
            <v>1302020100</v>
          </cell>
        </row>
        <row r="114">
          <cell r="L114" t="str">
            <v>1303000000</v>
          </cell>
        </row>
        <row r="115">
          <cell r="L115" t="str">
            <v>1303010000</v>
          </cell>
        </row>
        <row r="116">
          <cell r="L116" t="str">
            <v>1303010100</v>
          </cell>
        </row>
        <row r="117">
          <cell r="L117" t="str">
            <v>1303010200</v>
          </cell>
        </row>
        <row r="118">
          <cell r="L118" t="str">
            <v>1303010400</v>
          </cell>
        </row>
        <row r="119">
          <cell r="L119" t="str">
            <v>1303010500</v>
          </cell>
        </row>
        <row r="120">
          <cell r="L120" t="str">
            <v>1303010700</v>
          </cell>
        </row>
        <row r="121">
          <cell r="L121" t="str">
            <v>1303020000</v>
          </cell>
        </row>
        <row r="122">
          <cell r="L122" t="str">
            <v>1303020200</v>
          </cell>
        </row>
        <row r="123">
          <cell r="L123" t="str">
            <v>1303020201</v>
          </cell>
        </row>
        <row r="124">
          <cell r="L124" t="str">
            <v>1303020202</v>
          </cell>
        </row>
        <row r="125">
          <cell r="L125" t="str">
            <v>1303020203</v>
          </cell>
        </row>
        <row r="126">
          <cell r="L126" t="str">
            <v>1303020204</v>
          </cell>
        </row>
        <row r="127">
          <cell r="L127" t="str">
            <v>1303030000</v>
          </cell>
        </row>
        <row r="128">
          <cell r="L128" t="str">
            <v>1303030100</v>
          </cell>
        </row>
        <row r="129">
          <cell r="L129" t="str">
            <v>1303030300</v>
          </cell>
        </row>
        <row r="130">
          <cell r="L130" t="str">
            <v>1303040000</v>
          </cell>
        </row>
        <row r="131">
          <cell r="L131" t="str">
            <v>1303040100</v>
          </cell>
        </row>
        <row r="132">
          <cell r="L132" t="str">
            <v>1303040101</v>
          </cell>
        </row>
        <row r="133">
          <cell r="L133" t="str">
            <v>1303040109</v>
          </cell>
        </row>
        <row r="134">
          <cell r="L134" t="str">
            <v>1303040200</v>
          </cell>
        </row>
        <row r="135">
          <cell r="L135" t="str">
            <v>1303040201</v>
          </cell>
        </row>
        <row r="136">
          <cell r="L136" t="str">
            <v>1303040202</v>
          </cell>
        </row>
        <row r="137">
          <cell r="L137" t="str">
            <v>1303040208</v>
          </cell>
        </row>
        <row r="138">
          <cell r="L138" t="str">
            <v>1303040213</v>
          </cell>
        </row>
        <row r="139">
          <cell r="L139" t="str">
            <v>1303040215</v>
          </cell>
        </row>
        <row r="140">
          <cell r="L140" t="str">
            <v>1303040216</v>
          </cell>
        </row>
        <row r="141">
          <cell r="L141" t="str">
            <v>1303040217</v>
          </cell>
        </row>
        <row r="142">
          <cell r="L142" t="str">
            <v>1303040218</v>
          </cell>
        </row>
        <row r="143">
          <cell r="L143" t="str">
            <v>1303040219</v>
          </cell>
        </row>
        <row r="144">
          <cell r="L144" t="str">
            <v>1303040220</v>
          </cell>
        </row>
        <row r="145">
          <cell r="L145" t="str">
            <v>1303040221</v>
          </cell>
        </row>
        <row r="146">
          <cell r="L146" t="str">
            <v>1303040223</v>
          </cell>
        </row>
        <row r="147">
          <cell r="L147" t="str">
            <v>1303040224</v>
          </cell>
        </row>
        <row r="148">
          <cell r="L148" t="str">
            <v>1303040227</v>
          </cell>
        </row>
        <row r="149">
          <cell r="L149" t="str">
            <v>1303040300</v>
          </cell>
        </row>
        <row r="150">
          <cell r="L150" t="str">
            <v>1303040500</v>
          </cell>
        </row>
        <row r="151">
          <cell r="L151" t="str">
            <v>1303040600</v>
          </cell>
        </row>
        <row r="152">
          <cell r="L152" t="str">
            <v>1303040800</v>
          </cell>
        </row>
        <row r="153">
          <cell r="L153" t="str">
            <v>1303040900</v>
          </cell>
        </row>
        <row r="154">
          <cell r="L154" t="str">
            <v>1303041100</v>
          </cell>
        </row>
        <row r="155">
          <cell r="L155" t="str">
            <v>1303041101</v>
          </cell>
        </row>
        <row r="156">
          <cell r="L156" t="str">
            <v>1303041102</v>
          </cell>
        </row>
        <row r="157">
          <cell r="L157" t="str">
            <v>1303041104</v>
          </cell>
        </row>
        <row r="158">
          <cell r="L158" t="str">
            <v>1303041105</v>
          </cell>
        </row>
        <row r="159">
          <cell r="L159" t="str">
            <v>1303041106</v>
          </cell>
        </row>
        <row r="160">
          <cell r="L160" t="str">
            <v>1303041107</v>
          </cell>
        </row>
        <row r="161">
          <cell r="L161" t="str">
            <v>1303041108</v>
          </cell>
        </row>
        <row r="162">
          <cell r="L162" t="str">
            <v>1303041109</v>
          </cell>
        </row>
        <row r="163">
          <cell r="L163" t="str">
            <v>1303041111</v>
          </cell>
        </row>
        <row r="164">
          <cell r="L164" t="str">
            <v>1303041112</v>
          </cell>
        </row>
        <row r="165">
          <cell r="L165" t="str">
            <v>1303041115</v>
          </cell>
        </row>
        <row r="166">
          <cell r="L166" t="str">
            <v>1303070000</v>
          </cell>
        </row>
        <row r="167">
          <cell r="L167" t="str">
            <v>1303071800</v>
          </cell>
        </row>
        <row r="168">
          <cell r="L168" t="str">
            <v>1303072000</v>
          </cell>
        </row>
        <row r="169">
          <cell r="L169" t="str">
            <v>1303072100</v>
          </cell>
        </row>
        <row r="170">
          <cell r="L170" t="str">
            <v>1303072200</v>
          </cell>
        </row>
        <row r="171">
          <cell r="L171" t="str">
            <v>1303072300</v>
          </cell>
        </row>
        <row r="172">
          <cell r="L172" t="str">
            <v>1303072400</v>
          </cell>
        </row>
        <row r="173">
          <cell r="L173" t="str">
            <v>1303072500</v>
          </cell>
        </row>
        <row r="174">
          <cell r="L174" t="str">
            <v>1303073100</v>
          </cell>
        </row>
        <row r="175">
          <cell r="L175" t="str">
            <v>1303073200</v>
          </cell>
        </row>
        <row r="176">
          <cell r="L176" t="str">
            <v>1303073300</v>
          </cell>
        </row>
        <row r="177">
          <cell r="L177" t="str">
            <v>1303074000</v>
          </cell>
        </row>
        <row r="178">
          <cell r="L178" t="str">
            <v>1303080000</v>
          </cell>
        </row>
        <row r="179">
          <cell r="L179" t="str">
            <v>1303080100</v>
          </cell>
        </row>
        <row r="180">
          <cell r="L180" t="str">
            <v>1303090000</v>
          </cell>
        </row>
        <row r="181">
          <cell r="L181" t="str">
            <v>1303090600</v>
          </cell>
        </row>
        <row r="182">
          <cell r="L182" t="str">
            <v>1303092700</v>
          </cell>
        </row>
        <row r="183">
          <cell r="L183" t="str">
            <v>1303092701</v>
          </cell>
        </row>
        <row r="184">
          <cell r="L184" t="str">
            <v>1303092702</v>
          </cell>
        </row>
        <row r="185">
          <cell r="L185" t="str">
            <v>1303096000</v>
          </cell>
        </row>
        <row r="186">
          <cell r="L186" t="str">
            <v>1303096100</v>
          </cell>
        </row>
        <row r="187">
          <cell r="L187" t="str">
            <v>1303097000</v>
          </cell>
        </row>
        <row r="188">
          <cell r="L188" t="str">
            <v>1303100000</v>
          </cell>
        </row>
        <row r="189">
          <cell r="L189" t="str">
            <v>1303100100</v>
          </cell>
        </row>
        <row r="190">
          <cell r="L190" t="str">
            <v>1400000000</v>
          </cell>
        </row>
        <row r="191">
          <cell r="L191" t="str">
            <v>1404000000</v>
          </cell>
        </row>
        <row r="192">
          <cell r="L192" t="str">
            <v>1404010100</v>
          </cell>
        </row>
        <row r="193">
          <cell r="L193" t="str">
            <v>1404010200</v>
          </cell>
        </row>
        <row r="194">
          <cell r="L194" t="str">
            <v>1404010300</v>
          </cell>
        </row>
        <row r="195">
          <cell r="L195" t="str">
            <v>1404010400</v>
          </cell>
        </row>
        <row r="196">
          <cell r="L196" t="str">
            <v>1405000000</v>
          </cell>
        </row>
        <row r="197">
          <cell r="L197" t="str">
            <v>1405010100</v>
          </cell>
        </row>
        <row r="198">
          <cell r="L198" t="str">
            <v>1405010200</v>
          </cell>
        </row>
        <row r="199">
          <cell r="L199" t="str">
            <v>1405010300</v>
          </cell>
        </row>
        <row r="200">
          <cell r="L200" t="str">
            <v>1405010400</v>
          </cell>
        </row>
        <row r="201">
          <cell r="L201" t="str">
            <v>1406000000</v>
          </cell>
        </row>
        <row r="202">
          <cell r="L202" t="str">
            <v>1406010000</v>
          </cell>
        </row>
        <row r="203">
          <cell r="L203" t="str">
            <v>1406020000</v>
          </cell>
        </row>
        <row r="204">
          <cell r="L204" t="str">
            <v>1406030000</v>
          </cell>
        </row>
        <row r="205">
          <cell r="L205" t="str">
            <v>1407000000</v>
          </cell>
        </row>
        <row r="206">
          <cell r="L206" t="str">
            <v>1407010000</v>
          </cell>
        </row>
        <row r="207">
          <cell r="L207" t="str">
            <v>1408000000</v>
          </cell>
        </row>
        <row r="208">
          <cell r="L208" t="str">
            <v>1408010000</v>
          </cell>
        </row>
        <row r="209">
          <cell r="L209" t="str">
            <v>1500000000</v>
          </cell>
        </row>
        <row r="210">
          <cell r="L210" t="str">
            <v>1508050000</v>
          </cell>
        </row>
        <row r="211">
          <cell r="L211" t="str">
            <v>1508050100</v>
          </cell>
        </row>
        <row r="212">
          <cell r="L212" t="str">
            <v>1508050200</v>
          </cell>
        </row>
        <row r="213">
          <cell r="L213" t="str">
            <v>1508050300</v>
          </cell>
        </row>
        <row r="214">
          <cell r="L214" t="str">
            <v>1509000000</v>
          </cell>
        </row>
        <row r="215">
          <cell r="L215" t="str">
            <v>1509010000</v>
          </cell>
        </row>
        <row r="216">
          <cell r="L216" t="str">
            <v>6000000000</v>
          </cell>
        </row>
        <row r="217">
          <cell r="L217" t="str">
            <v>6003000000</v>
          </cell>
        </row>
        <row r="218">
          <cell r="L218" t="str">
            <v>6005000000</v>
          </cell>
        </row>
        <row r="219">
          <cell r="L219" t="str">
            <v>6006000000</v>
          </cell>
        </row>
        <row r="220">
          <cell r="L220" t="str">
            <v>6007000000</v>
          </cell>
        </row>
        <row r="221">
          <cell r="L221" t="str">
            <v>6008000000</v>
          </cell>
        </row>
        <row r="222">
          <cell r="L222" t="str">
            <v>6010000000</v>
          </cell>
        </row>
        <row r="223">
          <cell r="L223" t="str">
            <v>6013000000</v>
          </cell>
        </row>
        <row r="224">
          <cell r="L224" t="str">
            <v>6016000000</v>
          </cell>
        </row>
        <row r="225">
          <cell r="L225" t="str">
            <v>6099000000</v>
          </cell>
        </row>
        <row r="226">
          <cell r="L226" t="str">
            <v>7000000000</v>
          </cell>
        </row>
        <row r="227">
          <cell r="L227" t="str">
            <v>8000000000</v>
          </cell>
        </row>
        <row r="228">
          <cell r="L228" t="str">
            <v>9000000000</v>
          </cell>
        </row>
        <row r="229">
          <cell r="L229" t="str">
            <v>9001000000</v>
          </cell>
        </row>
        <row r="230">
          <cell r="L230" t="str">
            <v>9002000000</v>
          </cell>
        </row>
        <row r="231">
          <cell r="L231" t="str">
            <v>9003000000</v>
          </cell>
        </row>
        <row r="232">
          <cell r="L232" t="str">
            <v>9004000000</v>
          </cell>
        </row>
        <row r="233">
          <cell r="L233" t="str">
            <v>9500000000</v>
          </cell>
        </row>
        <row r="234">
          <cell r="L234" t="str">
            <v>9501000000</v>
          </cell>
        </row>
      </sheetData>
      <sheetData sheetId="29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1301010000</v>
          </cell>
        </row>
        <row r="16">
          <cell r="L16" t="str">
            <v>1301010100</v>
          </cell>
        </row>
        <row r="17">
          <cell r="L17" t="str">
            <v>1301010200</v>
          </cell>
        </row>
        <row r="18">
          <cell r="L18" t="str">
            <v>1301010400</v>
          </cell>
        </row>
        <row r="19">
          <cell r="L19" t="str">
            <v>1301010500</v>
          </cell>
        </row>
        <row r="20">
          <cell r="L20" t="str">
            <v>1301020000</v>
          </cell>
        </row>
        <row r="21">
          <cell r="L21" t="str">
            <v>1301020100</v>
          </cell>
        </row>
        <row r="22">
          <cell r="L22" t="str">
            <v>1301020101</v>
          </cell>
        </row>
        <row r="23">
          <cell r="L23" t="str">
            <v>1301020102</v>
          </cell>
        </row>
        <row r="24">
          <cell r="L24" t="str">
            <v>1301020103</v>
          </cell>
        </row>
        <row r="25">
          <cell r="L25" t="str">
            <v>1301020104</v>
          </cell>
        </row>
        <row r="26">
          <cell r="L26" t="str">
            <v>1301020201</v>
          </cell>
        </row>
        <row r="27">
          <cell r="L27" t="str">
            <v>1301030000</v>
          </cell>
        </row>
        <row r="28">
          <cell r="L28" t="str">
            <v>1301030100</v>
          </cell>
        </row>
        <row r="29">
          <cell r="L29" t="str">
            <v>1301030200</v>
          </cell>
        </row>
        <row r="30">
          <cell r="L30" t="str">
            <v>1301030300</v>
          </cell>
        </row>
        <row r="31">
          <cell r="L31" t="str">
            <v>1301030400</v>
          </cell>
        </row>
        <row r="32">
          <cell r="L32" t="str">
            <v>1301030500</v>
          </cell>
        </row>
        <row r="33">
          <cell r="L33" t="str">
            <v>1301030600</v>
          </cell>
        </row>
        <row r="34">
          <cell r="L34" t="str">
            <v>1301030700</v>
          </cell>
        </row>
        <row r="35">
          <cell r="L35" t="str">
            <v>1301030800</v>
          </cell>
        </row>
        <row r="36">
          <cell r="L36" t="str">
            <v>1301030900</v>
          </cell>
        </row>
        <row r="37">
          <cell r="L37" t="str">
            <v>1301031000</v>
          </cell>
        </row>
        <row r="38">
          <cell r="L38" t="str">
            <v>1301031200</v>
          </cell>
        </row>
        <row r="39">
          <cell r="L39" t="str">
            <v>1301031201</v>
          </cell>
        </row>
        <row r="40">
          <cell r="L40" t="str">
            <v>1301031202</v>
          </cell>
        </row>
        <row r="41">
          <cell r="L41" t="str">
            <v>1301031203</v>
          </cell>
        </row>
        <row r="42">
          <cell r="L42" t="str">
            <v>1301031204</v>
          </cell>
        </row>
        <row r="43">
          <cell r="L43" t="str">
            <v>1301031205</v>
          </cell>
        </row>
        <row r="44">
          <cell r="L44" t="str">
            <v>1301031300</v>
          </cell>
        </row>
        <row r="45">
          <cell r="L45" t="str">
            <v>1301031400</v>
          </cell>
        </row>
        <row r="46">
          <cell r="L46" t="str">
            <v>1301031500</v>
          </cell>
        </row>
        <row r="47">
          <cell r="L47" t="str">
            <v>1301031600</v>
          </cell>
        </row>
        <row r="48">
          <cell r="L48" t="str">
            <v>1301031800</v>
          </cell>
        </row>
        <row r="49">
          <cell r="L49" t="str">
            <v>1301031900</v>
          </cell>
        </row>
        <row r="50">
          <cell r="L50" t="str">
            <v>1301032000</v>
          </cell>
        </row>
        <row r="51">
          <cell r="L51" t="str">
            <v>1301032100</v>
          </cell>
        </row>
        <row r="52">
          <cell r="L52" t="str">
            <v>1301032300</v>
          </cell>
        </row>
        <row r="53">
          <cell r="L53" t="str">
            <v>1301032500</v>
          </cell>
        </row>
        <row r="54">
          <cell r="L54" t="str">
            <v>1301032600</v>
          </cell>
        </row>
        <row r="55">
          <cell r="L55" t="str">
            <v>1301033200</v>
          </cell>
        </row>
        <row r="56">
          <cell r="L56" t="str">
            <v>1301033300</v>
          </cell>
        </row>
        <row r="57">
          <cell r="L57" t="str">
            <v>1301033700</v>
          </cell>
        </row>
        <row r="58">
          <cell r="L58" t="str">
            <v>1301033701</v>
          </cell>
        </row>
        <row r="59">
          <cell r="L59" t="str">
            <v>1301033900</v>
          </cell>
        </row>
        <row r="60">
          <cell r="L60" t="str">
            <v>1301033901</v>
          </cell>
        </row>
        <row r="61">
          <cell r="L61" t="str">
            <v>1301033904</v>
          </cell>
        </row>
        <row r="62">
          <cell r="L62" t="str">
            <v>1301033910</v>
          </cell>
        </row>
        <row r="63">
          <cell r="L63" t="str">
            <v>1301035100</v>
          </cell>
        </row>
        <row r="64">
          <cell r="L64" t="str">
            <v>1301035800</v>
          </cell>
        </row>
        <row r="65">
          <cell r="L65" t="str">
            <v>1301036200</v>
          </cell>
        </row>
        <row r="66">
          <cell r="L66" t="str">
            <v>1301036201</v>
          </cell>
        </row>
        <row r="67">
          <cell r="L67" t="str">
            <v>1301036202</v>
          </cell>
        </row>
        <row r="68">
          <cell r="L68" t="str">
            <v>1301036204</v>
          </cell>
        </row>
        <row r="69">
          <cell r="L69" t="str">
            <v>1301036206</v>
          </cell>
        </row>
        <row r="70">
          <cell r="L70" t="str">
            <v>1301039300</v>
          </cell>
        </row>
        <row r="71">
          <cell r="L71" t="str">
            <v>1301039600</v>
          </cell>
        </row>
        <row r="72">
          <cell r="L72" t="str">
            <v>1301039605</v>
          </cell>
        </row>
        <row r="73">
          <cell r="L73" t="str">
            <v>1301039621</v>
          </cell>
        </row>
        <row r="74">
          <cell r="L74" t="str">
            <v>1301039623</v>
          </cell>
        </row>
        <row r="75">
          <cell r="L75" t="str">
            <v>1301039640</v>
          </cell>
        </row>
        <row r="76">
          <cell r="L76" t="str">
            <v>1301039641</v>
          </cell>
        </row>
        <row r="77">
          <cell r="L77" t="str">
            <v>1301039800</v>
          </cell>
        </row>
        <row r="78">
          <cell r="L78" t="str">
            <v>1303000000</v>
          </cell>
        </row>
        <row r="79">
          <cell r="L79" t="str">
            <v>1303010000</v>
          </cell>
        </row>
        <row r="80">
          <cell r="L80" t="str">
            <v>1303010100</v>
          </cell>
        </row>
        <row r="81">
          <cell r="L81" t="str">
            <v>1303010200</v>
          </cell>
        </row>
        <row r="82">
          <cell r="L82" t="str">
            <v>1303030000</v>
          </cell>
        </row>
        <row r="83">
          <cell r="L83" t="str">
            <v>1303030200</v>
          </cell>
        </row>
        <row r="84">
          <cell r="L84" t="str">
            <v>1303040000</v>
          </cell>
        </row>
        <row r="85">
          <cell r="L85" t="str">
            <v>1303040900</v>
          </cell>
        </row>
        <row r="86">
          <cell r="L86" t="str">
            <v>1303041100</v>
          </cell>
        </row>
        <row r="87">
          <cell r="L87" t="str">
            <v>1303041101</v>
          </cell>
        </row>
        <row r="88">
          <cell r="L88" t="str">
            <v>1303041102</v>
          </cell>
        </row>
        <row r="89">
          <cell r="L89" t="str">
            <v>1303041104</v>
          </cell>
        </row>
        <row r="90">
          <cell r="L90" t="str">
            <v>1303041105</v>
          </cell>
        </row>
        <row r="91">
          <cell r="L91" t="str">
            <v>1303041107</v>
          </cell>
        </row>
        <row r="92">
          <cell r="L92" t="str">
            <v>1303041108</v>
          </cell>
        </row>
        <row r="93">
          <cell r="L93" t="str">
            <v>1303041110</v>
          </cell>
        </row>
        <row r="94">
          <cell r="L94" t="str">
            <v>1303041115</v>
          </cell>
        </row>
        <row r="95">
          <cell r="L95" t="str">
            <v>1303070000</v>
          </cell>
        </row>
        <row r="96">
          <cell r="L96" t="str">
            <v>1303074000</v>
          </cell>
        </row>
        <row r="97">
          <cell r="L97" t="str">
            <v>1303090000</v>
          </cell>
        </row>
        <row r="98">
          <cell r="L98" t="str">
            <v>1303096000</v>
          </cell>
        </row>
        <row r="99">
          <cell r="L99" t="str">
            <v>1303096100</v>
          </cell>
        </row>
        <row r="100">
          <cell r="L100" t="str">
            <v>1400000000</v>
          </cell>
        </row>
        <row r="101">
          <cell r="L101" t="str">
            <v>1404000000</v>
          </cell>
        </row>
        <row r="102">
          <cell r="L102" t="str">
            <v>1404010600</v>
          </cell>
        </row>
        <row r="103">
          <cell r="L103" t="str">
            <v>1405000000</v>
          </cell>
        </row>
        <row r="104">
          <cell r="L104" t="str">
            <v>1405010100</v>
          </cell>
        </row>
        <row r="105">
          <cell r="L105" t="str">
            <v>6000000000</v>
          </cell>
        </row>
        <row r="106">
          <cell r="L106" t="str">
            <v>6001000000</v>
          </cell>
        </row>
        <row r="107">
          <cell r="L107" t="str">
            <v>6006000000</v>
          </cell>
        </row>
        <row r="108">
          <cell r="L108" t="str">
            <v>6007000000</v>
          </cell>
        </row>
        <row r="109">
          <cell r="L109" t="str">
            <v>6099000000</v>
          </cell>
        </row>
        <row r="110">
          <cell r="L110" t="str">
            <v>8000000000</v>
          </cell>
        </row>
        <row r="111">
          <cell r="L111" t="str">
            <v>9000000000</v>
          </cell>
        </row>
        <row r="112">
          <cell r="L112" t="str">
            <v>9001000000</v>
          </cell>
        </row>
        <row r="113">
          <cell r="L113" t="str">
            <v>9002000000</v>
          </cell>
        </row>
        <row r="114">
          <cell r="L114" t="str">
            <v>9003000000</v>
          </cell>
        </row>
        <row r="115">
          <cell r="L115" t="str">
            <v>9004000000</v>
          </cell>
        </row>
      </sheetData>
      <sheetData sheetId="30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1301030000</v>
          </cell>
        </row>
        <row r="16">
          <cell r="L16" t="str">
            <v>1301039600</v>
          </cell>
        </row>
        <row r="17">
          <cell r="L17" t="str">
            <v>1301039620</v>
          </cell>
        </row>
        <row r="18">
          <cell r="L18" t="str">
            <v>1303000000</v>
          </cell>
        </row>
        <row r="19">
          <cell r="L19" t="str">
            <v>1303040000</v>
          </cell>
        </row>
        <row r="20">
          <cell r="L20" t="str">
            <v>1303040200</v>
          </cell>
        </row>
        <row r="21">
          <cell r="L21" t="str">
            <v>1303040218</v>
          </cell>
        </row>
        <row r="22">
          <cell r="L22" t="str">
            <v>1400000000</v>
          </cell>
        </row>
        <row r="23">
          <cell r="L23" t="str">
            <v>1404000000</v>
          </cell>
        </row>
        <row r="24">
          <cell r="L24" t="str">
            <v>1404010700</v>
          </cell>
        </row>
        <row r="25">
          <cell r="L25" t="str">
            <v>6000000000</v>
          </cell>
        </row>
        <row r="26">
          <cell r="L26" t="str">
            <v>6014000000</v>
          </cell>
        </row>
      </sheetData>
      <sheetData sheetId="31" refreshError="1">
        <row r="11">
          <cell r="L11" t="str">
            <v>1100000000</v>
          </cell>
        </row>
        <row r="12">
          <cell r="L12" t="str">
            <v>1200000000</v>
          </cell>
        </row>
        <row r="13">
          <cell r="L13" t="str">
            <v>1300000000</v>
          </cell>
        </row>
        <row r="14">
          <cell r="L14" t="str">
            <v>1301000000</v>
          </cell>
        </row>
        <row r="15">
          <cell r="L15" t="str">
            <v>1301010000</v>
          </cell>
        </row>
        <row r="16">
          <cell r="L16" t="str">
            <v>1301010100</v>
          </cell>
        </row>
        <row r="17">
          <cell r="L17" t="str">
            <v>1301010400</v>
          </cell>
        </row>
        <row r="18">
          <cell r="L18" t="str">
            <v>1301010500</v>
          </cell>
        </row>
        <row r="19">
          <cell r="L19" t="str">
            <v>1301020000</v>
          </cell>
        </row>
        <row r="20">
          <cell r="L20" t="str">
            <v>1301020100</v>
          </cell>
        </row>
        <row r="21">
          <cell r="L21" t="str">
            <v>1301020101</v>
          </cell>
        </row>
        <row r="22">
          <cell r="L22" t="str">
            <v>1301020102</v>
          </cell>
        </row>
        <row r="23">
          <cell r="L23" t="str">
            <v>1301020103</v>
          </cell>
        </row>
        <row r="24">
          <cell r="L24" t="str">
            <v>1301020104</v>
          </cell>
        </row>
        <row r="25">
          <cell r="L25" t="str">
            <v>1301020201</v>
          </cell>
        </row>
        <row r="26">
          <cell r="L26" t="str">
            <v>1301030000</v>
          </cell>
        </row>
        <row r="27">
          <cell r="L27" t="str">
            <v>1301030100</v>
          </cell>
        </row>
        <row r="28">
          <cell r="L28" t="str">
            <v>1301030200</v>
          </cell>
        </row>
        <row r="29">
          <cell r="L29" t="str">
            <v>1301030300</v>
          </cell>
        </row>
        <row r="30">
          <cell r="L30" t="str">
            <v>1301030400</v>
          </cell>
        </row>
        <row r="31">
          <cell r="L31" t="str">
            <v>1301030500</v>
          </cell>
        </row>
        <row r="32">
          <cell r="L32" t="str">
            <v>1301030600</v>
          </cell>
        </row>
        <row r="33">
          <cell r="L33" t="str">
            <v>1301030700</v>
          </cell>
        </row>
        <row r="34">
          <cell r="L34" t="str">
            <v>1301030800</v>
          </cell>
        </row>
        <row r="35">
          <cell r="L35" t="str">
            <v>1301030900</v>
          </cell>
        </row>
        <row r="36">
          <cell r="L36" t="str">
            <v>1301031200</v>
          </cell>
        </row>
        <row r="37">
          <cell r="L37" t="str">
            <v>1301031201</v>
          </cell>
        </row>
        <row r="38">
          <cell r="L38" t="str">
            <v>1301031204</v>
          </cell>
        </row>
        <row r="39">
          <cell r="L39" t="str">
            <v>1301031205</v>
          </cell>
        </row>
        <row r="40">
          <cell r="L40" t="str">
            <v>1301031600</v>
          </cell>
        </row>
        <row r="41">
          <cell r="L41" t="str">
            <v>1301032300</v>
          </cell>
        </row>
        <row r="42">
          <cell r="L42" t="str">
            <v>1301033900</v>
          </cell>
        </row>
        <row r="43">
          <cell r="L43" t="str">
            <v>1301033901</v>
          </cell>
        </row>
        <row r="44">
          <cell r="L44" t="str">
            <v>1301033904</v>
          </cell>
        </row>
        <row r="45">
          <cell r="L45" t="str">
            <v>1301034300</v>
          </cell>
        </row>
        <row r="46">
          <cell r="L46" t="str">
            <v>1301036000</v>
          </cell>
        </row>
        <row r="47">
          <cell r="L47" t="str">
            <v>1301036200</v>
          </cell>
        </row>
        <row r="48">
          <cell r="L48" t="str">
            <v>1301036204</v>
          </cell>
        </row>
        <row r="49">
          <cell r="L49" t="str">
            <v>1301036206</v>
          </cell>
        </row>
        <row r="50">
          <cell r="L50" t="str">
            <v>1301039000</v>
          </cell>
        </row>
        <row r="51">
          <cell r="L51" t="str">
            <v>1301039600</v>
          </cell>
        </row>
        <row r="52">
          <cell r="L52" t="str">
            <v>1301039601</v>
          </cell>
        </row>
        <row r="53">
          <cell r="L53" t="str">
            <v>1301039606</v>
          </cell>
        </row>
        <row r="54">
          <cell r="L54" t="str">
            <v>1301039607</v>
          </cell>
        </row>
        <row r="55">
          <cell r="L55" t="str">
            <v>1301039620</v>
          </cell>
        </row>
        <row r="56">
          <cell r="L56" t="str">
            <v>1301039621</v>
          </cell>
        </row>
        <row r="57">
          <cell r="L57" t="str">
            <v>1301039623</v>
          </cell>
        </row>
        <row r="58">
          <cell r="L58" t="str">
            <v>1301039700</v>
          </cell>
        </row>
        <row r="59">
          <cell r="L59" t="str">
            <v>1301039800</v>
          </cell>
        </row>
        <row r="60">
          <cell r="L60" t="str">
            <v>1303000000</v>
          </cell>
        </row>
        <row r="61">
          <cell r="L61" t="str">
            <v>1303010000</v>
          </cell>
        </row>
        <row r="62">
          <cell r="L62" t="str">
            <v>1303010400</v>
          </cell>
        </row>
        <row r="63">
          <cell r="L63" t="str">
            <v>1303011000</v>
          </cell>
        </row>
        <row r="64">
          <cell r="L64" t="str">
            <v>1303020000</v>
          </cell>
        </row>
        <row r="65">
          <cell r="L65" t="str">
            <v>1303020200</v>
          </cell>
        </row>
        <row r="66">
          <cell r="L66" t="str">
            <v>1303020203</v>
          </cell>
        </row>
        <row r="67">
          <cell r="L67" t="str">
            <v>1303020205</v>
          </cell>
        </row>
        <row r="68">
          <cell r="L68" t="str">
            <v>1303040000</v>
          </cell>
        </row>
        <row r="69">
          <cell r="L69" t="str">
            <v>1303040100</v>
          </cell>
        </row>
        <row r="70">
          <cell r="L70" t="str">
            <v>1303040101</v>
          </cell>
        </row>
        <row r="71">
          <cell r="L71" t="str">
            <v>1303040102</v>
          </cell>
        </row>
        <row r="72">
          <cell r="L72" t="str">
            <v>1303040103</v>
          </cell>
        </row>
        <row r="73">
          <cell r="L73" t="str">
            <v>1303040104</v>
          </cell>
        </row>
        <row r="74">
          <cell r="L74" t="str">
            <v>1303040105</v>
          </cell>
        </row>
        <row r="75">
          <cell r="L75" t="str">
            <v>1303040106</v>
          </cell>
        </row>
        <row r="76">
          <cell r="L76" t="str">
            <v>1303040107</v>
          </cell>
        </row>
        <row r="77">
          <cell r="L77" t="str">
            <v>1303040108</v>
          </cell>
        </row>
        <row r="78">
          <cell r="L78" t="str">
            <v>1303040110</v>
          </cell>
        </row>
        <row r="79">
          <cell r="L79" t="str">
            <v>1303040111</v>
          </cell>
        </row>
        <row r="80">
          <cell r="L80" t="str">
            <v>1303040112</v>
          </cell>
        </row>
        <row r="81">
          <cell r="L81" t="str">
            <v>1303040113</v>
          </cell>
        </row>
        <row r="82">
          <cell r="L82" t="str">
            <v>1303041100</v>
          </cell>
        </row>
        <row r="83">
          <cell r="L83" t="str">
            <v>1303041102</v>
          </cell>
        </row>
        <row r="84">
          <cell r="L84" t="str">
            <v>1303041103</v>
          </cell>
        </row>
        <row r="85">
          <cell r="L85" t="str">
            <v>1303041104</v>
          </cell>
        </row>
        <row r="86">
          <cell r="L86" t="str">
            <v>1303041105</v>
          </cell>
        </row>
        <row r="87">
          <cell r="L87" t="str">
            <v>1303041107</v>
          </cell>
        </row>
        <row r="88">
          <cell r="L88" t="str">
            <v>1303041108</v>
          </cell>
        </row>
        <row r="89">
          <cell r="L89" t="str">
            <v>1303041115</v>
          </cell>
        </row>
        <row r="90">
          <cell r="L90" t="str">
            <v>1303090000</v>
          </cell>
        </row>
        <row r="91">
          <cell r="L91" t="str">
            <v>1303090100</v>
          </cell>
        </row>
        <row r="92">
          <cell r="L92" t="str">
            <v>1303096000</v>
          </cell>
        </row>
        <row r="93">
          <cell r="L93" t="str">
            <v>1400000000</v>
          </cell>
        </row>
        <row r="94">
          <cell r="L94" t="str">
            <v>1404000000</v>
          </cell>
        </row>
        <row r="95">
          <cell r="L95" t="str">
            <v>1404010400</v>
          </cell>
        </row>
        <row r="96">
          <cell r="L96" t="str">
            <v>6000000000</v>
          </cell>
        </row>
        <row r="97">
          <cell r="L97" t="str">
            <v>6004000000</v>
          </cell>
        </row>
        <row r="98">
          <cell r="L98" t="str">
            <v>6005000000</v>
          </cell>
        </row>
        <row r="99">
          <cell r="L99" t="str">
            <v>6006000000</v>
          </cell>
        </row>
        <row r="100">
          <cell r="L100" t="str">
            <v>6007000000</v>
          </cell>
        </row>
        <row r="101">
          <cell r="L101" t="str">
            <v>6099000000</v>
          </cell>
        </row>
        <row r="102">
          <cell r="L102" t="str">
            <v>8000000000</v>
          </cell>
        </row>
        <row r="103">
          <cell r="L103" t="str">
            <v>9000000000</v>
          </cell>
        </row>
        <row r="104">
          <cell r="L104" t="str">
            <v>9001000000</v>
          </cell>
        </row>
        <row r="105">
          <cell r="L105" t="str">
            <v>9002000000</v>
          </cell>
        </row>
        <row r="106">
          <cell r="L106" t="str">
            <v>9003000000</v>
          </cell>
        </row>
        <row r="107">
          <cell r="L107" t="str">
            <v>9004000000</v>
          </cell>
        </row>
      </sheetData>
      <sheetData sheetId="32" refreshError="1">
        <row r="12">
          <cell r="J12" t="str">
            <v>00001</v>
          </cell>
        </row>
        <row r="13">
          <cell r="J13" t="str">
            <v>00003</v>
          </cell>
        </row>
        <row r="14">
          <cell r="J14" t="str">
            <v>00004</v>
          </cell>
        </row>
        <row r="15">
          <cell r="J15" t="str">
            <v>00005</v>
          </cell>
        </row>
        <row r="16">
          <cell r="J16" t="str">
            <v>00009</v>
          </cell>
        </row>
        <row r="17">
          <cell r="J17" t="str">
            <v>00011</v>
          </cell>
        </row>
        <row r="18">
          <cell r="J18" t="str">
            <v>00013</v>
          </cell>
        </row>
        <row r="19">
          <cell r="J19" t="str">
            <v>00015</v>
          </cell>
        </row>
        <row r="20">
          <cell r="J20" t="str">
            <v>00033</v>
          </cell>
        </row>
        <row r="21">
          <cell r="J21" t="str">
            <v>00035</v>
          </cell>
        </row>
        <row r="22">
          <cell r="J22" t="str">
            <v>00037</v>
          </cell>
        </row>
        <row r="23">
          <cell r="J23" t="str">
            <v>00043</v>
          </cell>
        </row>
        <row r="24">
          <cell r="J24" t="str">
            <v>00049</v>
          </cell>
        </row>
        <row r="25">
          <cell r="J25" t="str">
            <v>00051</v>
          </cell>
        </row>
        <row r="26">
          <cell r="J26" t="str">
            <v>00057</v>
          </cell>
        </row>
        <row r="27">
          <cell r="J27" t="str">
            <v>00059</v>
          </cell>
        </row>
        <row r="28">
          <cell r="J28" t="str">
            <v>00061</v>
          </cell>
        </row>
        <row r="29">
          <cell r="J29" t="str">
            <v>00063</v>
          </cell>
        </row>
        <row r="30">
          <cell r="J30" t="str">
            <v>00065</v>
          </cell>
        </row>
        <row r="31">
          <cell r="J31" t="str">
            <v>00073</v>
          </cell>
        </row>
        <row r="32">
          <cell r="J32" t="str">
            <v>00079</v>
          </cell>
        </row>
        <row r="33">
          <cell r="J33" t="str">
            <v>00081</v>
          </cell>
        </row>
        <row r="34">
          <cell r="J34" t="str">
            <v>00083</v>
          </cell>
        </row>
        <row r="35">
          <cell r="J35" t="str">
            <v>00085</v>
          </cell>
        </row>
        <row r="36">
          <cell r="J36" t="str">
            <v>00089</v>
          </cell>
        </row>
        <row r="37">
          <cell r="J37" t="str">
            <v>00097</v>
          </cell>
        </row>
        <row r="38">
          <cell r="J38" t="str">
            <v>00105</v>
          </cell>
        </row>
        <row r="39">
          <cell r="J39" t="str">
            <v>00107</v>
          </cell>
        </row>
        <row r="40">
          <cell r="J40" t="str">
            <v>00109</v>
          </cell>
        </row>
        <row r="41">
          <cell r="J41" t="str">
            <v>00112</v>
          </cell>
        </row>
        <row r="42">
          <cell r="J42" t="str">
            <v>00113</v>
          </cell>
        </row>
        <row r="43">
          <cell r="J43" t="str">
            <v>00115</v>
          </cell>
        </row>
        <row r="44">
          <cell r="J44" t="str">
            <v>00123</v>
          </cell>
        </row>
        <row r="45">
          <cell r="J45" t="str">
            <v>00127</v>
          </cell>
        </row>
        <row r="46">
          <cell r="J46" t="str">
            <v>00137</v>
          </cell>
        </row>
        <row r="47">
          <cell r="J47" t="str">
            <v>00139</v>
          </cell>
        </row>
        <row r="48">
          <cell r="J48" t="str">
            <v>00145</v>
          </cell>
        </row>
        <row r="49">
          <cell r="J49" t="str">
            <v>00147</v>
          </cell>
        </row>
        <row r="50">
          <cell r="J50" t="str">
            <v>00148</v>
          </cell>
        </row>
        <row r="51">
          <cell r="J51" t="str">
            <v>00149</v>
          </cell>
        </row>
        <row r="52">
          <cell r="J52" t="str">
            <v>00151</v>
          </cell>
        </row>
        <row r="53">
          <cell r="J53" t="str">
            <v>00153</v>
          </cell>
        </row>
        <row r="54">
          <cell r="J54" t="str">
            <v>00155</v>
          </cell>
        </row>
        <row r="55">
          <cell r="J55" t="str">
            <v>00157</v>
          </cell>
        </row>
        <row r="56">
          <cell r="J56" t="str">
            <v>00159</v>
          </cell>
        </row>
        <row r="57">
          <cell r="J57" t="str">
            <v>00163</v>
          </cell>
        </row>
        <row r="58">
          <cell r="J58" t="str">
            <v>00165</v>
          </cell>
        </row>
        <row r="59">
          <cell r="J59" t="str">
            <v>00167</v>
          </cell>
        </row>
        <row r="60">
          <cell r="J60" t="str">
            <v>00169</v>
          </cell>
        </row>
        <row r="61">
          <cell r="J61" t="str">
            <v>00171</v>
          </cell>
        </row>
        <row r="62">
          <cell r="J62" t="str">
            <v>00173</v>
          </cell>
        </row>
        <row r="63">
          <cell r="J63" t="str">
            <v>00175</v>
          </cell>
        </row>
        <row r="64">
          <cell r="J64" t="str">
            <v>00177</v>
          </cell>
        </row>
        <row r="65">
          <cell r="J65" t="str">
            <v>00179</v>
          </cell>
        </row>
        <row r="66">
          <cell r="J66" t="str">
            <v>00181</v>
          </cell>
        </row>
        <row r="67">
          <cell r="J67" t="str">
            <v>00183</v>
          </cell>
        </row>
        <row r="68">
          <cell r="J68" t="str">
            <v>00185</v>
          </cell>
        </row>
        <row r="69">
          <cell r="J69" t="str">
            <v>00187</v>
          </cell>
        </row>
        <row r="70">
          <cell r="J70" t="str">
            <v>00189</v>
          </cell>
        </row>
        <row r="71">
          <cell r="J71" t="str">
            <v>00191</v>
          </cell>
        </row>
        <row r="72">
          <cell r="J72" t="str">
            <v>00193</v>
          </cell>
        </row>
        <row r="73">
          <cell r="J73" t="str">
            <v>00197</v>
          </cell>
        </row>
        <row r="74">
          <cell r="J74" t="str">
            <v>00199</v>
          </cell>
        </row>
        <row r="75">
          <cell r="J75" t="str">
            <v>00203</v>
          </cell>
        </row>
        <row r="76">
          <cell r="J76" t="str">
            <v>00215</v>
          </cell>
        </row>
        <row r="77">
          <cell r="J77" t="str">
            <v>00219</v>
          </cell>
        </row>
        <row r="78">
          <cell r="J78" t="str">
            <v>00231</v>
          </cell>
        </row>
        <row r="79">
          <cell r="J79" t="str">
            <v>00237</v>
          </cell>
        </row>
        <row r="80">
          <cell r="J80" t="str">
            <v>00259</v>
          </cell>
        </row>
        <row r="81">
          <cell r="J81" t="str">
            <v>00269</v>
          </cell>
        </row>
        <row r="82">
          <cell r="J82" t="str">
            <v>00291</v>
          </cell>
        </row>
        <row r="83">
          <cell r="J83" t="str">
            <v>00295</v>
          </cell>
        </row>
        <row r="84">
          <cell r="J84" t="str">
            <v>00297</v>
          </cell>
        </row>
        <row r="85">
          <cell r="J85" t="str">
            <v>00299</v>
          </cell>
        </row>
        <row r="86">
          <cell r="J86" t="str">
            <v>00301</v>
          </cell>
        </row>
        <row r="87">
          <cell r="J87" t="str">
            <v>00303</v>
          </cell>
        </row>
        <row r="88">
          <cell r="J88" t="str">
            <v>00307</v>
          </cell>
        </row>
        <row r="89">
          <cell r="J89" t="str">
            <v>00317</v>
          </cell>
        </row>
        <row r="90">
          <cell r="J90" t="str">
            <v>00319</v>
          </cell>
        </row>
        <row r="91">
          <cell r="J91" t="str">
            <v>00321</v>
          </cell>
        </row>
        <row r="92">
          <cell r="J92" t="str">
            <v>00323</v>
          </cell>
        </row>
        <row r="93">
          <cell r="J93" t="str">
            <v>00325</v>
          </cell>
        </row>
        <row r="94">
          <cell r="J94" t="str">
            <v>00327</v>
          </cell>
        </row>
        <row r="95">
          <cell r="J95" t="str">
            <v>00329</v>
          </cell>
        </row>
        <row r="96">
          <cell r="J96" t="str">
            <v>00331</v>
          </cell>
        </row>
        <row r="97">
          <cell r="J97" t="str">
            <v>00333</v>
          </cell>
        </row>
        <row r="98">
          <cell r="J98" t="str">
            <v>00347</v>
          </cell>
        </row>
        <row r="99">
          <cell r="J99" t="str">
            <v>00349</v>
          </cell>
        </row>
        <row r="100">
          <cell r="J100" t="str">
            <v>00361</v>
          </cell>
        </row>
        <row r="101">
          <cell r="J101" t="str">
            <v>00364</v>
          </cell>
        </row>
        <row r="102">
          <cell r="J102" t="str">
            <v>00370</v>
          </cell>
        </row>
        <row r="103">
          <cell r="J103" t="str">
            <v>00371</v>
          </cell>
        </row>
        <row r="104">
          <cell r="J104" t="str">
            <v>00381</v>
          </cell>
        </row>
        <row r="105">
          <cell r="J105" t="str">
            <v>00387</v>
          </cell>
        </row>
        <row r="106">
          <cell r="J106" t="str">
            <v>00389</v>
          </cell>
        </row>
        <row r="107">
          <cell r="J107" t="str">
            <v>00412</v>
          </cell>
        </row>
        <row r="108">
          <cell r="J108" t="str">
            <v>00415</v>
          </cell>
        </row>
        <row r="109">
          <cell r="J109" t="str">
            <v>00423</v>
          </cell>
        </row>
        <row r="110">
          <cell r="J110" t="str">
            <v>00427</v>
          </cell>
        </row>
        <row r="111">
          <cell r="J111" t="str">
            <v>00443</v>
          </cell>
        </row>
        <row r="112">
          <cell r="J112" t="str">
            <v>00451</v>
          </cell>
        </row>
        <row r="113">
          <cell r="J113" t="str">
            <v>00455</v>
          </cell>
        </row>
        <row r="114">
          <cell r="J114" t="str">
            <v>00457</v>
          </cell>
        </row>
        <row r="115">
          <cell r="J115" t="str">
            <v>00459</v>
          </cell>
        </row>
        <row r="116">
          <cell r="J116" t="str">
            <v>00461</v>
          </cell>
        </row>
        <row r="117">
          <cell r="J117" t="str">
            <v>00463</v>
          </cell>
        </row>
        <row r="118">
          <cell r="J118" t="str">
            <v>00467</v>
          </cell>
        </row>
        <row r="119">
          <cell r="J119" t="str">
            <v>00469</v>
          </cell>
        </row>
        <row r="120">
          <cell r="J120" t="str">
            <v>00471</v>
          </cell>
        </row>
        <row r="121">
          <cell r="J121" t="str">
            <v>00473</v>
          </cell>
        </row>
        <row r="122">
          <cell r="J122" t="str">
            <v>00475</v>
          </cell>
        </row>
        <row r="123">
          <cell r="J123" t="str">
            <v>00477</v>
          </cell>
        </row>
        <row r="124">
          <cell r="J124" t="str">
            <v>00479</v>
          </cell>
        </row>
        <row r="125">
          <cell r="J125" t="str">
            <v>00481</v>
          </cell>
        </row>
        <row r="126">
          <cell r="J126" t="str">
            <v>00483</v>
          </cell>
        </row>
        <row r="127">
          <cell r="J127" t="str">
            <v>00485</v>
          </cell>
        </row>
        <row r="128">
          <cell r="J128" t="str">
            <v>00489</v>
          </cell>
        </row>
        <row r="129">
          <cell r="J129" t="str">
            <v>00491</v>
          </cell>
        </row>
        <row r="130">
          <cell r="J130" t="str">
            <v>00495</v>
          </cell>
        </row>
        <row r="131">
          <cell r="J131" t="str">
            <v>00497</v>
          </cell>
        </row>
        <row r="132">
          <cell r="J132" t="str">
            <v>00501</v>
          </cell>
        </row>
        <row r="133">
          <cell r="J133" t="str">
            <v>00507</v>
          </cell>
        </row>
        <row r="134">
          <cell r="J134" t="str">
            <v>00509</v>
          </cell>
        </row>
        <row r="135">
          <cell r="J135" t="str">
            <v>00513</v>
          </cell>
        </row>
        <row r="136">
          <cell r="J136" t="str">
            <v>00515</v>
          </cell>
        </row>
        <row r="137">
          <cell r="J137" t="str">
            <v>00525</v>
          </cell>
        </row>
        <row r="138">
          <cell r="J138" t="str">
            <v>00531</v>
          </cell>
        </row>
        <row r="139">
          <cell r="J139" t="str">
            <v>00539</v>
          </cell>
        </row>
        <row r="140">
          <cell r="J140" t="str">
            <v>00543</v>
          </cell>
        </row>
        <row r="141">
          <cell r="J141" t="str">
            <v>00547</v>
          </cell>
        </row>
        <row r="142">
          <cell r="J142" t="str">
            <v>00549</v>
          </cell>
        </row>
        <row r="143">
          <cell r="J143" t="str">
            <v>00553</v>
          </cell>
        </row>
        <row r="144">
          <cell r="J144" t="str">
            <v>00555</v>
          </cell>
        </row>
        <row r="145">
          <cell r="J145" t="str">
            <v>00559</v>
          </cell>
        </row>
        <row r="146">
          <cell r="J146" t="str">
            <v>00563</v>
          </cell>
        </row>
        <row r="147">
          <cell r="J147" t="str">
            <v>00571</v>
          </cell>
        </row>
        <row r="148">
          <cell r="J148" t="str">
            <v>00603</v>
          </cell>
        </row>
        <row r="149">
          <cell r="J149" t="str">
            <v>00605</v>
          </cell>
        </row>
        <row r="150">
          <cell r="J150" t="str">
            <v>00619</v>
          </cell>
        </row>
        <row r="151">
          <cell r="J151" t="str">
            <v>00625</v>
          </cell>
        </row>
        <row r="152">
          <cell r="J152" t="str">
            <v>00627</v>
          </cell>
        </row>
        <row r="153">
          <cell r="J153" t="str">
            <v>00629</v>
          </cell>
        </row>
        <row r="154">
          <cell r="J154" t="str">
            <v>00631</v>
          </cell>
        </row>
        <row r="155">
          <cell r="J155" t="str">
            <v>00635</v>
          </cell>
        </row>
        <row r="156">
          <cell r="J156" t="str">
            <v>00637</v>
          </cell>
        </row>
        <row r="157">
          <cell r="J157" t="str">
            <v>00639</v>
          </cell>
        </row>
        <row r="158">
          <cell r="J158" t="str">
            <v>00641</v>
          </cell>
        </row>
        <row r="159">
          <cell r="J159" t="str">
            <v>00643</v>
          </cell>
        </row>
        <row r="160">
          <cell r="J160" t="str">
            <v>00645</v>
          </cell>
        </row>
        <row r="161">
          <cell r="J161" t="str">
            <v>00647</v>
          </cell>
        </row>
        <row r="162">
          <cell r="J162" t="str">
            <v>00649</v>
          </cell>
        </row>
        <row r="163">
          <cell r="J163" t="str">
            <v>00651</v>
          </cell>
        </row>
        <row r="164">
          <cell r="J164" t="str">
            <v>00653</v>
          </cell>
        </row>
        <row r="165">
          <cell r="J165" t="str">
            <v>00657</v>
          </cell>
        </row>
        <row r="166">
          <cell r="J166" t="str">
            <v>00665</v>
          </cell>
        </row>
        <row r="167">
          <cell r="J167" t="str">
            <v>00667</v>
          </cell>
        </row>
        <row r="168">
          <cell r="J168" t="str">
            <v>00671</v>
          </cell>
        </row>
        <row r="169">
          <cell r="J169" t="str">
            <v>00677</v>
          </cell>
        </row>
        <row r="170">
          <cell r="J170" t="str">
            <v>00693</v>
          </cell>
        </row>
        <row r="171">
          <cell r="J171" t="str">
            <v>00709</v>
          </cell>
        </row>
        <row r="172">
          <cell r="J172" t="str">
            <v>00711</v>
          </cell>
        </row>
        <row r="173">
          <cell r="J173" t="str">
            <v>00712</v>
          </cell>
        </row>
        <row r="174">
          <cell r="J174" t="str">
            <v>00715</v>
          </cell>
        </row>
        <row r="175">
          <cell r="J175" t="str">
            <v>00716</v>
          </cell>
        </row>
        <row r="176">
          <cell r="J176" t="str">
            <v>00717</v>
          </cell>
        </row>
        <row r="177">
          <cell r="J177" t="str">
            <v>00719</v>
          </cell>
        </row>
        <row r="178">
          <cell r="J178" t="str">
            <v>00720</v>
          </cell>
        </row>
        <row r="179">
          <cell r="J179" t="str">
            <v>00721</v>
          </cell>
        </row>
        <row r="180">
          <cell r="J180" t="str">
            <v>00722</v>
          </cell>
        </row>
        <row r="181">
          <cell r="J181" t="str">
            <v>00723</v>
          </cell>
        </row>
        <row r="182">
          <cell r="J182" t="str">
            <v>00724</v>
          </cell>
        </row>
        <row r="183">
          <cell r="J183" t="str">
            <v>00725</v>
          </cell>
        </row>
        <row r="184">
          <cell r="J184" t="str">
            <v>00726</v>
          </cell>
        </row>
        <row r="185">
          <cell r="J185" t="str">
            <v>00727</v>
          </cell>
        </row>
        <row r="186">
          <cell r="J186" t="str">
            <v>00728</v>
          </cell>
        </row>
        <row r="187">
          <cell r="J187" t="str">
            <v>00731</v>
          </cell>
        </row>
        <row r="188">
          <cell r="J188" t="str">
            <v>00732</v>
          </cell>
        </row>
        <row r="189">
          <cell r="J189" t="str">
            <v>00733</v>
          </cell>
        </row>
        <row r="190">
          <cell r="J190" t="str">
            <v>00734</v>
          </cell>
        </row>
        <row r="191">
          <cell r="J191" t="str">
            <v>00735</v>
          </cell>
        </row>
        <row r="192">
          <cell r="J192" t="str">
            <v>00737</v>
          </cell>
        </row>
        <row r="193">
          <cell r="J193" t="str">
            <v>00740</v>
          </cell>
        </row>
        <row r="194">
          <cell r="J194" t="str">
            <v>00744</v>
          </cell>
        </row>
        <row r="195">
          <cell r="J195" t="str">
            <v>00746</v>
          </cell>
        </row>
        <row r="196">
          <cell r="J196" t="str">
            <v>00754</v>
          </cell>
        </row>
        <row r="197">
          <cell r="J197" t="str">
            <v>00756</v>
          </cell>
        </row>
        <row r="198">
          <cell r="J198" t="str">
            <v>00760</v>
          </cell>
        </row>
        <row r="199">
          <cell r="J199" t="str">
            <v>00766</v>
          </cell>
        </row>
        <row r="200">
          <cell r="J200" t="str">
            <v>00767</v>
          </cell>
        </row>
        <row r="201">
          <cell r="J201" t="str">
            <v>00769</v>
          </cell>
        </row>
        <row r="202">
          <cell r="J202" t="str">
            <v>00771</v>
          </cell>
        </row>
        <row r="203">
          <cell r="J203" t="str">
            <v>00773</v>
          </cell>
        </row>
        <row r="204">
          <cell r="J204" t="str">
            <v>03811</v>
          </cell>
        </row>
        <row r="205">
          <cell r="J205" t="str">
            <v>03951</v>
          </cell>
        </row>
        <row r="206">
          <cell r="J206" t="str">
            <v>05105</v>
          </cell>
        </row>
        <row r="207">
          <cell r="J207" t="str">
            <v>05458</v>
          </cell>
        </row>
        <row r="208">
          <cell r="J208" t="str">
            <v>05459</v>
          </cell>
        </row>
        <row r="209">
          <cell r="J209" t="str">
            <v>08572</v>
          </cell>
        </row>
        <row r="210">
          <cell r="J210" t="str">
            <v>08573</v>
          </cell>
        </row>
        <row r="211">
          <cell r="J211" t="str">
            <v>08575</v>
          </cell>
        </row>
        <row r="212">
          <cell r="J212" t="str">
            <v>08586</v>
          </cell>
        </row>
        <row r="213">
          <cell r="J213" t="str">
            <v>08587</v>
          </cell>
        </row>
        <row r="214">
          <cell r="J214" t="str">
            <v>08588</v>
          </cell>
        </row>
        <row r="215">
          <cell r="J215" t="str">
            <v>08589</v>
          </cell>
        </row>
        <row r="216">
          <cell r="J216" t="str">
            <v>08590</v>
          </cell>
        </row>
        <row r="217">
          <cell r="J217" t="str">
            <v>08592</v>
          </cell>
        </row>
        <row r="218">
          <cell r="J218" t="str">
            <v>08597</v>
          </cell>
        </row>
        <row r="219">
          <cell r="J219" t="str">
            <v>08605</v>
          </cell>
        </row>
        <row r="220">
          <cell r="J220" t="str">
            <v>08608</v>
          </cell>
        </row>
        <row r="221">
          <cell r="J221" t="str">
            <v>08609</v>
          </cell>
        </row>
        <row r="222">
          <cell r="J222" t="str">
            <v>08610</v>
          </cell>
        </row>
        <row r="223">
          <cell r="J223" t="str">
            <v>08611</v>
          </cell>
        </row>
        <row r="224">
          <cell r="J224" t="str">
            <v>08613</v>
          </cell>
        </row>
        <row r="225">
          <cell r="J225" t="str">
            <v>08614</v>
          </cell>
        </row>
        <row r="226">
          <cell r="J226" t="str">
            <v>08615</v>
          </cell>
        </row>
        <row r="227">
          <cell r="J227" t="str">
            <v>08618</v>
          </cell>
        </row>
        <row r="228">
          <cell r="J228" t="str">
            <v>08620</v>
          </cell>
        </row>
        <row r="229">
          <cell r="J229" t="str">
            <v>08621</v>
          </cell>
        </row>
        <row r="230">
          <cell r="J230" t="str">
            <v>08625</v>
          </cell>
        </row>
        <row r="231">
          <cell r="J231" t="str">
            <v>08632</v>
          </cell>
        </row>
        <row r="232">
          <cell r="J232" t="str">
            <v>08633</v>
          </cell>
        </row>
        <row r="233">
          <cell r="J233" t="str">
            <v>08635</v>
          </cell>
        </row>
        <row r="234">
          <cell r="J234" t="str">
            <v>08636</v>
          </cell>
        </row>
        <row r="235">
          <cell r="J235" t="str">
            <v>08641</v>
          </cell>
        </row>
        <row r="236">
          <cell r="J236" t="str">
            <v>08642</v>
          </cell>
        </row>
        <row r="237">
          <cell r="J237" t="str">
            <v>08643</v>
          </cell>
        </row>
        <row r="238">
          <cell r="J238" t="str">
            <v>08644</v>
          </cell>
        </row>
        <row r="239">
          <cell r="J239" t="str">
            <v>08647</v>
          </cell>
        </row>
        <row r="240">
          <cell r="J240" t="str">
            <v>08648</v>
          </cell>
        </row>
        <row r="241">
          <cell r="J241" t="str">
            <v>08650</v>
          </cell>
        </row>
        <row r="242">
          <cell r="J242" t="str">
            <v>08653</v>
          </cell>
        </row>
        <row r="243">
          <cell r="J243" t="str">
            <v>08654</v>
          </cell>
        </row>
        <row r="244">
          <cell r="J244" t="str">
            <v>08657</v>
          </cell>
        </row>
        <row r="245">
          <cell r="J245" t="str">
            <v>08661</v>
          </cell>
        </row>
        <row r="246">
          <cell r="J246" t="str">
            <v>08666</v>
          </cell>
        </row>
        <row r="247">
          <cell r="J247" t="str">
            <v>08671</v>
          </cell>
        </row>
        <row r="248">
          <cell r="J248" t="str">
            <v>08672</v>
          </cell>
        </row>
        <row r="249">
          <cell r="J249" t="str">
            <v>08686</v>
          </cell>
        </row>
        <row r="250">
          <cell r="J250" t="str">
            <v>08691</v>
          </cell>
        </row>
        <row r="251">
          <cell r="J251" t="str">
            <v>08710</v>
          </cell>
        </row>
        <row r="252">
          <cell r="J252" t="str">
            <v>09045</v>
          </cell>
        </row>
        <row r="253">
          <cell r="J253" t="str">
            <v>09048</v>
          </cell>
        </row>
        <row r="254">
          <cell r="J254" t="str">
            <v>09052</v>
          </cell>
        </row>
        <row r="255">
          <cell r="J255" t="str">
            <v>09058</v>
          </cell>
        </row>
        <row r="256">
          <cell r="J256" t="str">
            <v>09059</v>
          </cell>
        </row>
        <row r="257">
          <cell r="J257" t="str">
            <v>09194</v>
          </cell>
        </row>
        <row r="258">
          <cell r="J258" t="str">
            <v>09195</v>
          </cell>
        </row>
        <row r="259">
          <cell r="J259" t="str">
            <v>09196</v>
          </cell>
        </row>
        <row r="260">
          <cell r="J260" t="str">
            <v>09198</v>
          </cell>
        </row>
        <row r="261">
          <cell r="J261" t="str">
            <v>09209</v>
          </cell>
        </row>
        <row r="262">
          <cell r="J262" t="str">
            <v>09241</v>
          </cell>
        </row>
        <row r="263">
          <cell r="J263" t="str">
            <v>09257</v>
          </cell>
        </row>
        <row r="264">
          <cell r="J264" t="str">
            <v>09293</v>
          </cell>
        </row>
        <row r="265">
          <cell r="J265" t="str">
            <v>09294</v>
          </cell>
        </row>
        <row r="266">
          <cell r="J266" t="str">
            <v>09295</v>
          </cell>
        </row>
        <row r="267">
          <cell r="J267" t="str">
            <v>09296</v>
          </cell>
        </row>
        <row r="268">
          <cell r="J268" t="str">
            <v>09298</v>
          </cell>
        </row>
        <row r="269">
          <cell r="J269" t="str">
            <v>09299</v>
          </cell>
        </row>
        <row r="270">
          <cell r="J270" t="str">
            <v>09300</v>
          </cell>
        </row>
        <row r="271">
          <cell r="J271" t="str">
            <v>09301</v>
          </cell>
        </row>
        <row r="272">
          <cell r="J272" t="str">
            <v>09302</v>
          </cell>
        </row>
        <row r="273">
          <cell r="J273" t="str">
            <v>09303</v>
          </cell>
        </row>
        <row r="274">
          <cell r="J274" t="str">
            <v>09305</v>
          </cell>
        </row>
        <row r="275">
          <cell r="J275" t="str">
            <v>09308</v>
          </cell>
        </row>
        <row r="276">
          <cell r="J276" t="str">
            <v>09502</v>
          </cell>
        </row>
        <row r="277">
          <cell r="J277" t="str">
            <v>09510</v>
          </cell>
        </row>
        <row r="278">
          <cell r="J278" t="str">
            <v>09511</v>
          </cell>
        </row>
        <row r="279">
          <cell r="J279" t="str">
            <v>09512</v>
          </cell>
        </row>
        <row r="280">
          <cell r="J280" t="str">
            <v>09513</v>
          </cell>
        </row>
        <row r="281">
          <cell r="J281" t="str">
            <v>09515</v>
          </cell>
        </row>
        <row r="282">
          <cell r="J282" t="str">
            <v>09522</v>
          </cell>
        </row>
        <row r="283">
          <cell r="J283" t="str">
            <v>09523</v>
          </cell>
        </row>
        <row r="284">
          <cell r="J284" t="str">
            <v>09525</v>
          </cell>
        </row>
        <row r="285">
          <cell r="J285" t="str">
            <v>09527</v>
          </cell>
        </row>
        <row r="286">
          <cell r="J286" t="str">
            <v>09578</v>
          </cell>
        </row>
        <row r="287">
          <cell r="J287" t="str">
            <v>09581</v>
          </cell>
        </row>
        <row r="288">
          <cell r="J288" t="str">
            <v>09583</v>
          </cell>
        </row>
        <row r="289">
          <cell r="J289" t="str">
            <v>09584</v>
          </cell>
        </row>
        <row r="290">
          <cell r="J290" t="str">
            <v>09585</v>
          </cell>
        </row>
        <row r="291">
          <cell r="J291" t="str">
            <v>09588</v>
          </cell>
        </row>
        <row r="292">
          <cell r="J292" t="str">
            <v>09589</v>
          </cell>
        </row>
        <row r="293">
          <cell r="J293" t="str">
            <v>09592</v>
          </cell>
        </row>
        <row r="294">
          <cell r="J294" t="str">
            <v>09594</v>
          </cell>
        </row>
        <row r="295">
          <cell r="J295" t="str">
            <v>09595</v>
          </cell>
        </row>
        <row r="296">
          <cell r="J296" t="str">
            <v>09598</v>
          </cell>
        </row>
        <row r="297">
          <cell r="J297" t="str">
            <v>09600</v>
          </cell>
        </row>
        <row r="298">
          <cell r="J298" t="str">
            <v>09601</v>
          </cell>
        </row>
        <row r="299">
          <cell r="J299" t="str">
            <v>09602</v>
          </cell>
        </row>
        <row r="300">
          <cell r="J300" t="str">
            <v>09607</v>
          </cell>
        </row>
        <row r="301">
          <cell r="J301" t="str">
            <v>09608</v>
          </cell>
        </row>
        <row r="302">
          <cell r="J302" t="str">
            <v>09611</v>
          </cell>
        </row>
        <row r="303">
          <cell r="J303" t="str">
            <v>09612</v>
          </cell>
        </row>
        <row r="304">
          <cell r="J304" t="str">
            <v>09613</v>
          </cell>
        </row>
        <row r="305">
          <cell r="J305" t="str">
            <v>09614</v>
          </cell>
        </row>
        <row r="306">
          <cell r="J306" t="str">
            <v>09615</v>
          </cell>
        </row>
        <row r="307">
          <cell r="J307" t="str">
            <v>09616</v>
          </cell>
        </row>
        <row r="308">
          <cell r="J308" t="str">
            <v>09617</v>
          </cell>
        </row>
        <row r="309">
          <cell r="J309" t="str">
            <v>09618</v>
          </cell>
        </row>
        <row r="310">
          <cell r="J310" t="str">
            <v>09619</v>
          </cell>
        </row>
        <row r="311">
          <cell r="J311" t="str">
            <v>09620</v>
          </cell>
        </row>
        <row r="312">
          <cell r="J312" t="str">
            <v>09621</v>
          </cell>
        </row>
        <row r="313">
          <cell r="J313" t="str">
            <v>09622</v>
          </cell>
        </row>
        <row r="314">
          <cell r="J314" t="str">
            <v>09623</v>
          </cell>
        </row>
        <row r="315">
          <cell r="J315" t="str">
            <v>09624</v>
          </cell>
        </row>
        <row r="316">
          <cell r="J316" t="str">
            <v>09625</v>
          </cell>
        </row>
        <row r="317">
          <cell r="J317" t="str">
            <v>09626</v>
          </cell>
        </row>
        <row r="318">
          <cell r="J318" t="str">
            <v>09627</v>
          </cell>
        </row>
        <row r="319">
          <cell r="J319" t="str">
            <v>09628</v>
          </cell>
        </row>
        <row r="320">
          <cell r="J320" t="str">
            <v>09629</v>
          </cell>
        </row>
        <row r="321">
          <cell r="J321" t="str">
            <v>09630</v>
          </cell>
        </row>
        <row r="322">
          <cell r="J322" t="str">
            <v>09631</v>
          </cell>
        </row>
        <row r="323">
          <cell r="J323" t="str">
            <v>09632</v>
          </cell>
        </row>
        <row r="324">
          <cell r="J324" t="str">
            <v>09633</v>
          </cell>
        </row>
        <row r="325">
          <cell r="J325" t="str">
            <v>09634</v>
          </cell>
        </row>
        <row r="326">
          <cell r="J326" t="str">
            <v>09635</v>
          </cell>
        </row>
        <row r="327">
          <cell r="J327" t="str">
            <v>09636</v>
          </cell>
        </row>
        <row r="328">
          <cell r="J328" t="str">
            <v>09637</v>
          </cell>
        </row>
        <row r="329">
          <cell r="J329" t="str">
            <v>09638</v>
          </cell>
        </row>
        <row r="330">
          <cell r="J330" t="str">
            <v>09639</v>
          </cell>
        </row>
        <row r="331">
          <cell r="J331" t="str">
            <v>09640</v>
          </cell>
        </row>
        <row r="332">
          <cell r="J332" t="str">
            <v>09641</v>
          </cell>
        </row>
        <row r="333">
          <cell r="J333" t="str">
            <v>09642</v>
          </cell>
        </row>
        <row r="334">
          <cell r="J334" t="str">
            <v>09643</v>
          </cell>
        </row>
        <row r="335">
          <cell r="J335" t="str">
            <v>09644</v>
          </cell>
        </row>
        <row r="336">
          <cell r="J336" t="str">
            <v>09645</v>
          </cell>
        </row>
        <row r="337">
          <cell r="J337" t="str">
            <v>09646</v>
          </cell>
        </row>
        <row r="338">
          <cell r="J338" t="str">
            <v>09647</v>
          </cell>
        </row>
        <row r="339">
          <cell r="J339" t="str">
            <v>09648</v>
          </cell>
        </row>
        <row r="340">
          <cell r="J340" t="str">
            <v>09649</v>
          </cell>
        </row>
        <row r="341">
          <cell r="J341" t="str">
            <v>09650</v>
          </cell>
        </row>
        <row r="342">
          <cell r="J342" t="str">
            <v>09656</v>
          </cell>
        </row>
        <row r="343">
          <cell r="J343" t="str">
            <v>09657</v>
          </cell>
        </row>
        <row r="344">
          <cell r="J344" t="str">
            <v>09660</v>
          </cell>
        </row>
        <row r="345">
          <cell r="J345" t="str">
            <v>09661</v>
          </cell>
        </row>
        <row r="346">
          <cell r="J346" t="str">
            <v>09665</v>
          </cell>
        </row>
        <row r="347">
          <cell r="J347" t="str">
            <v>09666</v>
          </cell>
        </row>
        <row r="348">
          <cell r="J348" t="str">
            <v>09675</v>
          </cell>
        </row>
        <row r="349">
          <cell r="J349" t="str">
            <v>09676</v>
          </cell>
        </row>
        <row r="350">
          <cell r="J350" t="str">
            <v>09677</v>
          </cell>
        </row>
        <row r="351">
          <cell r="J351" t="str">
            <v>09679</v>
          </cell>
        </row>
        <row r="352">
          <cell r="J352" t="str">
            <v>09682</v>
          </cell>
        </row>
        <row r="353">
          <cell r="J353" t="str">
            <v>09694</v>
          </cell>
        </row>
        <row r="354">
          <cell r="J354" t="str">
            <v>09697</v>
          </cell>
        </row>
        <row r="355">
          <cell r="J355" t="str">
            <v>09698</v>
          </cell>
        </row>
        <row r="356">
          <cell r="J356" t="str">
            <v>09700</v>
          </cell>
        </row>
        <row r="357">
          <cell r="J357" t="str">
            <v>09703</v>
          </cell>
        </row>
        <row r="358">
          <cell r="J358" t="str">
            <v>09704</v>
          </cell>
        </row>
        <row r="359">
          <cell r="J359" t="str">
            <v>09705</v>
          </cell>
        </row>
        <row r="360">
          <cell r="J360" t="str">
            <v>09706</v>
          </cell>
        </row>
        <row r="361">
          <cell r="J361" t="str">
            <v>09707</v>
          </cell>
        </row>
        <row r="362">
          <cell r="J362" t="str">
            <v>09708</v>
          </cell>
        </row>
        <row r="363">
          <cell r="J363" t="str">
            <v>09709</v>
          </cell>
        </row>
        <row r="364">
          <cell r="J364" t="str">
            <v>09711</v>
          </cell>
        </row>
        <row r="365">
          <cell r="J365" t="str">
            <v>09713</v>
          </cell>
        </row>
        <row r="366">
          <cell r="J366" t="str">
            <v>09718</v>
          </cell>
        </row>
        <row r="367">
          <cell r="J367" t="str">
            <v>09719</v>
          </cell>
        </row>
        <row r="368">
          <cell r="J368" t="str">
            <v>09720</v>
          </cell>
        </row>
        <row r="369">
          <cell r="J369" t="str">
            <v>09723</v>
          </cell>
        </row>
        <row r="370">
          <cell r="J370" t="str">
            <v>09724</v>
          </cell>
        </row>
        <row r="371">
          <cell r="J371" t="str">
            <v>09725</v>
          </cell>
        </row>
        <row r="372">
          <cell r="J372" t="str">
            <v>09726</v>
          </cell>
        </row>
        <row r="373">
          <cell r="J373" t="str">
            <v>09728</v>
          </cell>
        </row>
        <row r="374">
          <cell r="J374" t="str">
            <v>09729</v>
          </cell>
        </row>
        <row r="375">
          <cell r="J375" t="str">
            <v>09731</v>
          </cell>
        </row>
        <row r="376">
          <cell r="J376" t="str">
            <v>09732</v>
          </cell>
        </row>
        <row r="377">
          <cell r="J377" t="str">
            <v>09733</v>
          </cell>
        </row>
        <row r="378">
          <cell r="J378" t="str">
            <v>09734</v>
          </cell>
        </row>
        <row r="379">
          <cell r="J379" t="str">
            <v>09738</v>
          </cell>
        </row>
        <row r="380">
          <cell r="J380" t="str">
            <v>09739</v>
          </cell>
        </row>
        <row r="381">
          <cell r="J381" t="str">
            <v>09740</v>
          </cell>
        </row>
        <row r="382">
          <cell r="J382" t="str">
            <v>09741</v>
          </cell>
        </row>
        <row r="383">
          <cell r="J383" t="str">
            <v>09744</v>
          </cell>
        </row>
        <row r="384">
          <cell r="J384" t="str">
            <v>09749</v>
          </cell>
        </row>
        <row r="385">
          <cell r="J385" t="str">
            <v>09750</v>
          </cell>
        </row>
        <row r="386">
          <cell r="J386" t="str">
            <v>09763</v>
          </cell>
        </row>
        <row r="387">
          <cell r="J387" t="str">
            <v>09769</v>
          </cell>
        </row>
        <row r="388">
          <cell r="J388" t="str">
            <v>09773</v>
          </cell>
        </row>
        <row r="389">
          <cell r="J389" t="str">
            <v>09776</v>
          </cell>
        </row>
        <row r="390">
          <cell r="J390" t="str">
            <v>09777</v>
          </cell>
        </row>
        <row r="391">
          <cell r="J391" t="str">
            <v>09781</v>
          </cell>
        </row>
        <row r="392">
          <cell r="J392" t="str">
            <v>09782</v>
          </cell>
        </row>
        <row r="393">
          <cell r="J393" t="str">
            <v>09783</v>
          </cell>
        </row>
        <row r="394">
          <cell r="J394" t="str">
            <v>09785</v>
          </cell>
        </row>
        <row r="395">
          <cell r="J395" t="str">
            <v>09786</v>
          </cell>
        </row>
        <row r="396">
          <cell r="J396" t="str">
            <v>09788</v>
          </cell>
        </row>
        <row r="397">
          <cell r="J397" t="str">
            <v>09789</v>
          </cell>
        </row>
        <row r="398">
          <cell r="J398" t="str">
            <v>09790</v>
          </cell>
        </row>
        <row r="399">
          <cell r="J399" t="str">
            <v>09795</v>
          </cell>
        </row>
        <row r="400">
          <cell r="J400" t="str">
            <v>09798</v>
          </cell>
        </row>
        <row r="401">
          <cell r="J401" t="str">
            <v>09803</v>
          </cell>
        </row>
        <row r="402">
          <cell r="J402" t="str">
            <v>09807</v>
          </cell>
        </row>
        <row r="403">
          <cell r="J403" t="str">
            <v>09810</v>
          </cell>
        </row>
        <row r="404">
          <cell r="J404" t="str">
            <v>09811</v>
          </cell>
        </row>
        <row r="405">
          <cell r="J405" t="str">
            <v>09812</v>
          </cell>
        </row>
        <row r="406">
          <cell r="J406" t="str">
            <v>09815</v>
          </cell>
        </row>
        <row r="407">
          <cell r="J407" t="str">
            <v>09817</v>
          </cell>
        </row>
        <row r="408">
          <cell r="J408" t="str">
            <v>09818</v>
          </cell>
        </row>
        <row r="409">
          <cell r="J409" t="str">
            <v>09824</v>
          </cell>
        </row>
        <row r="410">
          <cell r="J410" t="str">
            <v>09825</v>
          </cell>
        </row>
        <row r="411">
          <cell r="J411" t="str">
            <v>09827</v>
          </cell>
        </row>
        <row r="412">
          <cell r="J412" t="str">
            <v>09828</v>
          </cell>
        </row>
        <row r="413">
          <cell r="J413" t="str">
            <v>09829</v>
          </cell>
        </row>
        <row r="414">
          <cell r="J414" t="str">
            <v>09830</v>
          </cell>
        </row>
        <row r="415">
          <cell r="J415" t="str">
            <v>09831</v>
          </cell>
        </row>
        <row r="416">
          <cell r="J416" t="str">
            <v>09832</v>
          </cell>
        </row>
        <row r="417">
          <cell r="J417" t="str">
            <v>09833</v>
          </cell>
        </row>
        <row r="418">
          <cell r="J418" t="str">
            <v>09834</v>
          </cell>
        </row>
        <row r="419">
          <cell r="J419" t="str">
            <v>09835</v>
          </cell>
        </row>
        <row r="420">
          <cell r="J420" t="str">
            <v>09836</v>
          </cell>
        </row>
        <row r="421">
          <cell r="J421" t="str">
            <v>09837</v>
          </cell>
        </row>
        <row r="422">
          <cell r="J422" t="str">
            <v>09838</v>
          </cell>
        </row>
        <row r="423">
          <cell r="J423" t="str">
            <v>09839</v>
          </cell>
        </row>
        <row r="424">
          <cell r="J424" t="str">
            <v>09840</v>
          </cell>
        </row>
        <row r="425">
          <cell r="J425" t="str">
            <v>09841</v>
          </cell>
        </row>
        <row r="426">
          <cell r="J426" t="str">
            <v>09842</v>
          </cell>
        </row>
        <row r="427">
          <cell r="J427" t="str">
            <v>09844</v>
          </cell>
        </row>
        <row r="428">
          <cell r="J428" t="str">
            <v>09851</v>
          </cell>
        </row>
      </sheetData>
      <sheetData sheetId="33" refreshError="1">
        <row r="11">
          <cell r="K11" t="str">
            <v>1100000000</v>
          </cell>
        </row>
        <row r="12">
          <cell r="K12" t="str">
            <v>1200000000</v>
          </cell>
        </row>
        <row r="13">
          <cell r="K13" t="str">
            <v>1300000000</v>
          </cell>
        </row>
        <row r="14">
          <cell r="K14" t="str">
            <v>1303000000</v>
          </cell>
        </row>
        <row r="15">
          <cell r="K15" t="str">
            <v>1303020000</v>
          </cell>
        </row>
        <row r="16">
          <cell r="K16" t="str">
            <v>1303020200</v>
          </cell>
        </row>
        <row r="17">
          <cell r="K17" t="str">
            <v>1303020201</v>
          </cell>
        </row>
        <row r="18">
          <cell r="K18" t="str">
            <v>1303040000</v>
          </cell>
        </row>
        <row r="19">
          <cell r="K19" t="str">
            <v>1303041000</v>
          </cell>
        </row>
        <row r="20">
          <cell r="K20" t="str">
            <v>6000000000</v>
          </cell>
        </row>
        <row r="21">
          <cell r="K21" t="str">
            <v>6017000000</v>
          </cell>
        </row>
      </sheetData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8.xml><?xml version="1.0" encoding="utf-8"?>
<externalLink xmlns="http://schemas.openxmlformats.org/spreadsheetml/2006/main">
  <externalBook xmlns:r="http://schemas.openxmlformats.org/officeDocument/2006/relationships" r:id="rId1">
    <sheetNames>
      <sheetName val="Prioritários 2001"/>
      <sheetName val="Prioritários 2002"/>
      <sheetName val="PARPA_Pressupostos"/>
      <sheetName val="PARPA_TOTAL"/>
      <sheetName val="PARPA_Corrente"/>
      <sheetName val="PARPA_Investimento"/>
      <sheetName val="PARPA_Inv. Interno"/>
      <sheetName val="PARPA_Externo"/>
    </sheetNames>
    <sheetDataSet>
      <sheetData sheetId="0" refreshError="1">
        <row r="11">
          <cell r="E11" t="str">
            <v xml:space="preserve">   Ministério da Mulher e Coordenação da Acção Social</v>
          </cell>
          <cell r="F11">
            <v>17129.09</v>
          </cell>
          <cell r="G11">
            <v>1540</v>
          </cell>
        </row>
        <row r="12">
          <cell r="E12" t="str">
            <v xml:space="preserve">   Instituto Nacional da Acção Social</v>
          </cell>
          <cell r="F12">
            <v>10944.22</v>
          </cell>
          <cell r="G12">
            <v>1416.61</v>
          </cell>
        </row>
        <row r="13">
          <cell r="E13" t="str">
            <v xml:space="preserve">   Comissão Nacional de Reinserção Social</v>
          </cell>
          <cell r="F13">
            <v>2242.58</v>
          </cell>
          <cell r="G13">
            <v>5839.3</v>
          </cell>
        </row>
        <row r="14">
          <cell r="E14" t="str">
            <v xml:space="preserve">   Direcção Provincial da Mulher e Coordenação da Acção Social</v>
          </cell>
          <cell r="F14">
            <v>29152.19</v>
          </cell>
          <cell r="G14">
            <v>7574.3</v>
          </cell>
        </row>
        <row r="15">
          <cell r="E15" t="str">
            <v xml:space="preserve">   Delegação Provincial do Instituto Nacional da Acção Social</v>
          </cell>
          <cell r="F15">
            <v>12078.35</v>
          </cell>
          <cell r="G15">
            <v>0</v>
          </cell>
        </row>
        <row r="16">
          <cell r="E16" t="str">
            <v xml:space="preserve">   Comissão Provincial de Reinserção Social</v>
          </cell>
          <cell r="F16">
            <v>5788.3</v>
          </cell>
          <cell r="G16">
            <v>0</v>
          </cell>
        </row>
        <row r="18">
          <cell r="E18" t="str">
            <v>Agricultura</v>
          </cell>
          <cell r="F18">
            <v>187191.35</v>
          </cell>
          <cell r="G18">
            <v>118866.1</v>
          </cell>
        </row>
        <row r="19">
          <cell r="E19" t="str">
            <v xml:space="preserve">   Ministério da Agricultura e Desenvolvimento Rural</v>
          </cell>
          <cell r="F19">
            <v>88345.83</v>
          </cell>
          <cell r="G19">
            <v>62748.9</v>
          </cell>
        </row>
        <row r="20">
          <cell r="E20" t="str">
            <v xml:space="preserve">   Direcção Provincial de Agricultura e Desenvolvimento Rural</v>
          </cell>
          <cell r="F20">
            <v>98845.52</v>
          </cell>
          <cell r="G20">
            <v>55057.4</v>
          </cell>
        </row>
        <row r="21">
          <cell r="E21" t="str">
            <v xml:space="preserve">   Fundo de Desenvolvimento de Hidráulica Agrícola</v>
          </cell>
          <cell r="F21">
            <v>0</v>
          </cell>
          <cell r="G21">
            <v>1059.8</v>
          </cell>
        </row>
        <row r="23">
          <cell r="E23" t="str">
            <v>Educação - Ensino Geral</v>
          </cell>
          <cell r="F23">
            <v>2198472.2999999998</v>
          </cell>
          <cell r="G23">
            <v>184100</v>
          </cell>
        </row>
        <row r="24">
          <cell r="E24" t="str">
            <v xml:space="preserve">   Ministério da Educação</v>
          </cell>
          <cell r="F24">
            <v>232712.3</v>
          </cell>
          <cell r="G24">
            <v>79702.3</v>
          </cell>
        </row>
        <row r="25">
          <cell r="E25" t="str">
            <v xml:space="preserve">   Direcção Provincial da Educação</v>
          </cell>
          <cell r="F25">
            <v>1965760</v>
          </cell>
          <cell r="G25">
            <v>104397.7</v>
          </cell>
        </row>
        <row r="27">
          <cell r="E27" t="str">
            <v>Educação - Ensino Superior</v>
          </cell>
          <cell r="F27">
            <v>352957.01999999996</v>
          </cell>
          <cell r="G27">
            <v>62453.3</v>
          </cell>
        </row>
        <row r="28">
          <cell r="E28" t="str">
            <v xml:space="preserve">   Ministério do Ensino Superior, Ciência e Tecnologia</v>
          </cell>
          <cell r="F28">
            <v>8445.9599999999991</v>
          </cell>
          <cell r="G28">
            <v>11000</v>
          </cell>
        </row>
        <row r="29">
          <cell r="E29" t="str">
            <v xml:space="preserve">   Universidade Eduardo Mondlane</v>
          </cell>
          <cell r="F29">
            <v>259081.16</v>
          </cell>
          <cell r="G29">
            <v>33053.300000000003</v>
          </cell>
        </row>
        <row r="30">
          <cell r="E30" t="str">
            <v xml:space="preserve">   Universidade Pedagógica</v>
          </cell>
          <cell r="F30">
            <v>47902.62</v>
          </cell>
          <cell r="G30">
            <v>13900</v>
          </cell>
        </row>
        <row r="31">
          <cell r="E31" t="str">
            <v xml:space="preserve">   Instituto Superior de Relações Internacionais</v>
          </cell>
          <cell r="F31">
            <v>21047.37</v>
          </cell>
          <cell r="G31">
            <v>4500</v>
          </cell>
        </row>
        <row r="32">
          <cell r="E32" t="str">
            <v xml:space="preserve">   Delegação da Universidade Pedagógica</v>
          </cell>
          <cell r="F32">
            <v>16479.91</v>
          </cell>
          <cell r="G32">
            <v>0</v>
          </cell>
        </row>
        <row r="34">
          <cell r="E34" t="str">
            <v>Energia e Recursos Minerais</v>
          </cell>
          <cell r="F34">
            <v>38934.479999999996</v>
          </cell>
          <cell r="G34">
            <v>64258.8</v>
          </cell>
        </row>
        <row r="35">
          <cell r="E35" t="str">
            <v xml:space="preserve">   Ministério dos Recursos Minerais e Energia</v>
          </cell>
          <cell r="F35">
            <v>24889.39</v>
          </cell>
          <cell r="G35">
            <v>60605.8</v>
          </cell>
        </row>
        <row r="36">
          <cell r="E36" t="str">
            <v xml:space="preserve">   Direcção Provincial dos Recursos Minerais e Energia</v>
          </cell>
          <cell r="F36">
            <v>14045.09</v>
          </cell>
          <cell r="G36">
            <v>2653</v>
          </cell>
        </row>
        <row r="37">
          <cell r="E37" t="str">
            <v xml:space="preserve">   Fundo de Fomento Mineiro</v>
          </cell>
          <cell r="F37">
            <v>0</v>
          </cell>
          <cell r="G37">
            <v>1000</v>
          </cell>
        </row>
        <row r="39">
          <cell r="E39" t="str">
            <v>Emprego</v>
          </cell>
          <cell r="F39">
            <v>66990.850000000006</v>
          </cell>
          <cell r="G39">
            <v>11641.6</v>
          </cell>
        </row>
        <row r="40">
          <cell r="E40" t="str">
            <v xml:space="preserve">   Ministério do Trabalho</v>
          </cell>
          <cell r="F40">
            <v>35911.24</v>
          </cell>
          <cell r="G40">
            <v>3840</v>
          </cell>
        </row>
        <row r="41">
          <cell r="E41" t="str">
            <v xml:space="preserve">   Gabinete de Promoção do Emprego</v>
          </cell>
          <cell r="F41">
            <v>1038.8800000000001</v>
          </cell>
          <cell r="G41">
            <v>748.6</v>
          </cell>
        </row>
        <row r="42">
          <cell r="E42" t="str">
            <v xml:space="preserve">   Instituto Nacional de Emprego e Formação Profissional</v>
          </cell>
          <cell r="F42">
            <v>6071.02</v>
          </cell>
          <cell r="G42">
            <v>3000</v>
          </cell>
        </row>
        <row r="43">
          <cell r="E43" t="str">
            <v xml:space="preserve">   Direcção Provincial do Trabalho</v>
          </cell>
          <cell r="F43">
            <v>15162.98</v>
          </cell>
          <cell r="G43">
            <v>3793</v>
          </cell>
        </row>
        <row r="44">
          <cell r="E44" t="str">
            <v xml:space="preserve">   Delegação Provincial do Gabinete de Promoção do Emprego</v>
          </cell>
          <cell r="F44">
            <v>1211.4100000000001</v>
          </cell>
          <cell r="G44">
            <v>60</v>
          </cell>
        </row>
        <row r="45">
          <cell r="E45" t="str">
            <v xml:space="preserve">   Delegação Prov  Instituto Nac de Emprego e Formação Profissional</v>
          </cell>
          <cell r="F45">
            <v>7595.32</v>
          </cell>
          <cell r="G45">
            <v>200</v>
          </cell>
        </row>
        <row r="47">
          <cell r="E47" t="str">
            <v>Estradas</v>
          </cell>
          <cell r="F47">
            <v>0</v>
          </cell>
          <cell r="G47">
            <v>744769.59999999939</v>
          </cell>
        </row>
        <row r="48">
          <cell r="E48" t="str">
            <v xml:space="preserve">   Administração Nacional de Estradas</v>
          </cell>
          <cell r="F48">
            <v>0</v>
          </cell>
          <cell r="G48">
            <v>744769.59999999939</v>
          </cell>
        </row>
        <row r="50">
          <cell r="E50" t="str">
            <v>Sector de Água</v>
          </cell>
          <cell r="F50">
            <v>2727.51</v>
          </cell>
          <cell r="G50">
            <v>36426.9</v>
          </cell>
        </row>
        <row r="51">
          <cell r="E51" t="str">
            <v xml:space="preserve">   Administração das Águas do Sul</v>
          </cell>
          <cell r="F51">
            <v>2727.51</v>
          </cell>
          <cell r="G51">
            <v>36426.9</v>
          </cell>
        </row>
        <row r="53">
          <cell r="E53" t="str">
            <v>Outras Obras Públicas</v>
          </cell>
          <cell r="F53">
            <v>61899.9</v>
          </cell>
          <cell r="G53">
            <v>205835.7</v>
          </cell>
        </row>
        <row r="54">
          <cell r="E54" t="str">
            <v xml:space="preserve">   Ministério das Obras Públicas e Habitação</v>
          </cell>
          <cell r="F54">
            <v>32655.41</v>
          </cell>
          <cell r="G54">
            <v>177785.7</v>
          </cell>
        </row>
        <row r="55">
          <cell r="E55" t="str">
            <v xml:space="preserve">   Direcção Provincial das Obras Públicas e Habitação</v>
          </cell>
          <cell r="F55">
            <v>29244.49</v>
          </cell>
          <cell r="G55">
            <v>28050</v>
          </cell>
        </row>
        <row r="57">
          <cell r="E57" t="str">
            <v>Saúde</v>
          </cell>
          <cell r="F57">
            <v>1280327.23</v>
          </cell>
          <cell r="G57">
            <v>158551.67999999999</v>
          </cell>
        </row>
        <row r="58">
          <cell r="E58" t="str">
            <v xml:space="preserve">   Ministério da Saúde</v>
          </cell>
          <cell r="F58">
            <v>486522.69</v>
          </cell>
          <cell r="G58">
            <v>74633.350000000006</v>
          </cell>
        </row>
        <row r="59">
          <cell r="E59" t="str">
            <v xml:space="preserve">   Hospital Central do Maputo</v>
          </cell>
          <cell r="F59">
            <v>111339.08</v>
          </cell>
          <cell r="G59">
            <v>0</v>
          </cell>
        </row>
        <row r="60">
          <cell r="E60" t="str">
            <v xml:space="preserve">   Direcção Provincial da Saúde</v>
          </cell>
          <cell r="F60">
            <v>616686.75</v>
          </cell>
          <cell r="G60">
            <v>83918.33</v>
          </cell>
        </row>
        <row r="61">
          <cell r="E61" t="str">
            <v xml:space="preserve">      Transferências às Famílias - D. P. Saúde</v>
          </cell>
          <cell r="F61">
            <v>1250</v>
          </cell>
          <cell r="G61">
            <v>0</v>
          </cell>
        </row>
        <row r="62">
          <cell r="E62" t="str">
            <v xml:space="preserve">   Hospital Central</v>
          </cell>
          <cell r="F62">
            <v>64528.71</v>
          </cell>
          <cell r="G62">
            <v>0</v>
          </cell>
        </row>
        <row r="64">
          <cell r="E64" t="str">
            <v>HIV / SIDA</v>
          </cell>
          <cell r="F64">
            <v>0</v>
          </cell>
          <cell r="G64">
            <v>82121</v>
          </cell>
        </row>
        <row r="65">
          <cell r="E65" t="str">
            <v xml:space="preserve">   Conselho Nacional de Combate ao HIV / SIDA</v>
          </cell>
          <cell r="F65">
            <v>0</v>
          </cell>
          <cell r="G65">
            <v>82121</v>
          </cell>
        </row>
        <row r="67">
          <cell r="E67" t="str">
            <v>Área Judicial</v>
          </cell>
          <cell r="F67">
            <v>261799.07</v>
          </cell>
          <cell r="G67">
            <v>97444.42</v>
          </cell>
        </row>
        <row r="68">
          <cell r="E68" t="str">
            <v xml:space="preserve">   Ministério da Justiça</v>
          </cell>
          <cell r="F68">
            <v>25816.09</v>
          </cell>
          <cell r="G68">
            <v>21635.78</v>
          </cell>
        </row>
        <row r="69">
          <cell r="E69" t="str">
            <v xml:space="preserve">   Cadeia Central de Maputo</v>
          </cell>
          <cell r="F69">
            <v>21209.15</v>
          </cell>
          <cell r="G69">
            <v>0</v>
          </cell>
        </row>
        <row r="70">
          <cell r="E70" t="str">
            <v xml:space="preserve">   Direcção Provincial dos Registos e Notariado</v>
          </cell>
          <cell r="F70">
            <v>25324.14</v>
          </cell>
          <cell r="G70">
            <v>3443</v>
          </cell>
        </row>
        <row r="71">
          <cell r="E71" t="str">
            <v xml:space="preserve">   Cadeia Provincial</v>
          </cell>
          <cell r="F71">
            <v>40236.57</v>
          </cell>
          <cell r="G71">
            <v>6858.97</v>
          </cell>
        </row>
        <row r="72">
          <cell r="E72" t="str">
            <v xml:space="preserve">   Tribunal Supremo</v>
          </cell>
          <cell r="F72">
            <v>24165.86</v>
          </cell>
          <cell r="G72">
            <v>33149.11</v>
          </cell>
        </row>
        <row r="73">
          <cell r="E73" t="str">
            <v xml:space="preserve">   Tribunal Judicial de Menores</v>
          </cell>
          <cell r="F73">
            <v>1983.4</v>
          </cell>
          <cell r="G73">
            <v>0</v>
          </cell>
        </row>
        <row r="74">
          <cell r="E74" t="str">
            <v xml:space="preserve">   Tribunal Provincial</v>
          </cell>
          <cell r="F74">
            <v>62678.26</v>
          </cell>
          <cell r="G74">
            <v>10332.4</v>
          </cell>
        </row>
        <row r="75">
          <cell r="E75" t="str">
            <v xml:space="preserve">   Conselho Superior da Magistratura Judicial</v>
          </cell>
          <cell r="F75">
            <v>6200.41</v>
          </cell>
          <cell r="G75">
            <v>875.16</v>
          </cell>
        </row>
        <row r="76">
          <cell r="E76" t="str">
            <v xml:space="preserve">   Tribunal Militar Provincial</v>
          </cell>
          <cell r="F76">
            <v>8836</v>
          </cell>
          <cell r="G76">
            <v>150</v>
          </cell>
        </row>
        <row r="77">
          <cell r="E77" t="str">
            <v xml:space="preserve">   Procuradoria Militar Provincial</v>
          </cell>
          <cell r="F77">
            <v>7195.52</v>
          </cell>
          <cell r="G77">
            <v>870</v>
          </cell>
        </row>
        <row r="78">
          <cell r="E78" t="str">
            <v xml:space="preserve">   Procuradoria Geral da República</v>
          </cell>
          <cell r="F78">
            <v>12749.94</v>
          </cell>
          <cell r="G78">
            <v>7500</v>
          </cell>
        </row>
        <row r="79">
          <cell r="E79" t="str">
            <v xml:space="preserve">   Procuradoria Provincial</v>
          </cell>
          <cell r="F79">
            <v>23593.01</v>
          </cell>
          <cell r="G79">
            <v>12630</v>
          </cell>
        </row>
        <row r="80">
          <cell r="E80" t="str">
            <v xml:space="preserve">   Tribunal da Polícia</v>
          </cell>
          <cell r="F80">
            <v>1810.72</v>
          </cell>
          <cell r="G80">
            <v>0</v>
          </cell>
        </row>
        <row r="82">
          <cell r="E82" t="str">
            <v>Segurança e Ordem Pública</v>
          </cell>
          <cell r="F82">
            <v>1187941.55</v>
          </cell>
          <cell r="G82">
            <v>80000</v>
          </cell>
        </row>
        <row r="83">
          <cell r="E83" t="str">
            <v xml:space="preserve">   Ministério do Interior</v>
          </cell>
          <cell r="F83">
            <v>1028201.16</v>
          </cell>
          <cell r="G83">
            <v>67000</v>
          </cell>
        </row>
        <row r="84">
          <cell r="E84" t="str">
            <v xml:space="preserve">   Serviço de Informação e Segurança do Estado</v>
          </cell>
          <cell r="F84">
            <v>159740.39000000001</v>
          </cell>
          <cell r="G84">
            <v>13000</v>
          </cell>
        </row>
        <row r="86">
          <cell r="E86" t="str">
            <v>Administração Pública</v>
          </cell>
          <cell r="F86">
            <v>121881.87</v>
          </cell>
          <cell r="G86">
            <v>99354.9</v>
          </cell>
        </row>
        <row r="87">
          <cell r="E87" t="str">
            <v xml:space="preserve">   Ministério da Administração Estatal</v>
          </cell>
          <cell r="F87">
            <v>40325.74</v>
          </cell>
          <cell r="G87">
            <v>9427.2000000000007</v>
          </cell>
        </row>
        <row r="88">
          <cell r="E88" t="str">
            <v xml:space="preserve">   Secretariado Técnico de Administração Eleitoral</v>
          </cell>
          <cell r="F88">
            <v>15375.38</v>
          </cell>
          <cell r="G88">
            <v>15184.7</v>
          </cell>
        </row>
        <row r="89">
          <cell r="E89" t="str">
            <v xml:space="preserve">   Direcção Provincial de Apoio e Controle</v>
          </cell>
          <cell r="F89">
            <v>22252.81</v>
          </cell>
          <cell r="G89">
            <v>66243</v>
          </cell>
        </row>
        <row r="90">
          <cell r="E90" t="str">
            <v xml:space="preserve">   Delegação Provincial do Secretariado Técn. Adm. Eleitoral</v>
          </cell>
          <cell r="F90">
            <v>8009.86</v>
          </cell>
          <cell r="G90">
            <v>0</v>
          </cell>
        </row>
        <row r="91">
          <cell r="E91" t="str">
            <v xml:space="preserve">   Tribunal Administrativo</v>
          </cell>
          <cell r="F91">
            <v>35918.080000000002</v>
          </cell>
          <cell r="G91">
            <v>8500</v>
          </cell>
        </row>
        <row r="94">
          <cell r="E94" t="str">
            <v>Outros</v>
          </cell>
          <cell r="F94">
            <v>4913542.1100000003</v>
          </cell>
          <cell r="G94">
            <v>1174805.79</v>
          </cell>
        </row>
        <row r="95">
          <cell r="E95" t="str">
            <v>sub-Outros</v>
          </cell>
          <cell r="F95">
            <v>541987.75</v>
          </cell>
          <cell r="G95">
            <v>230696.35</v>
          </cell>
        </row>
        <row r="96">
          <cell r="E96" t="str">
            <v xml:space="preserve">   Presidência da República</v>
          </cell>
          <cell r="F96">
            <v>143513.25</v>
          </cell>
          <cell r="G96">
            <v>5465.2</v>
          </cell>
        </row>
        <row r="97">
          <cell r="E97" t="str">
            <v xml:space="preserve">   Casa Militar</v>
          </cell>
          <cell r="F97">
            <v>81788.990000000005</v>
          </cell>
          <cell r="G97">
            <v>10000</v>
          </cell>
        </row>
        <row r="98">
          <cell r="E98" t="str">
            <v xml:space="preserve">   Gabinete do Governador</v>
          </cell>
          <cell r="F98">
            <v>35640.949999999997</v>
          </cell>
          <cell r="G98">
            <v>16298.1</v>
          </cell>
        </row>
        <row r="99">
          <cell r="E99" t="str">
            <v xml:space="preserve">   Gabinete do Primeiro Ministro</v>
          </cell>
          <cell r="F99">
            <v>17106.939999999999</v>
          </cell>
          <cell r="G99">
            <v>66877.05</v>
          </cell>
        </row>
        <row r="100">
          <cell r="E100" t="str">
            <v xml:space="preserve">   Conselho Superior da Comunicação Social</v>
          </cell>
          <cell r="F100">
            <v>2472.6</v>
          </cell>
          <cell r="G100">
            <v>0</v>
          </cell>
        </row>
        <row r="101">
          <cell r="E101" t="str">
            <v xml:space="preserve">   Gabinete de Informação</v>
          </cell>
          <cell r="F101">
            <v>23066.65</v>
          </cell>
          <cell r="G101">
            <v>80321</v>
          </cell>
        </row>
        <row r="102">
          <cell r="E102" t="str">
            <v xml:space="preserve">   Gabinete Central de Prevenção e Combate à Droga</v>
          </cell>
          <cell r="F102">
            <v>14752.94</v>
          </cell>
          <cell r="G102">
            <v>1200</v>
          </cell>
        </row>
        <row r="103">
          <cell r="E103" t="str">
            <v xml:space="preserve">   Delegação Provincial da Comunicação Social</v>
          </cell>
          <cell r="F103">
            <v>9078.0300000000007</v>
          </cell>
          <cell r="G103">
            <v>2102</v>
          </cell>
        </row>
        <row r="104">
          <cell r="E104" t="str">
            <v xml:space="preserve">   Assembleia da República</v>
          </cell>
          <cell r="F104">
            <v>120797.29</v>
          </cell>
          <cell r="G104">
            <v>16251.3</v>
          </cell>
        </row>
        <row r="105">
          <cell r="E105" t="str">
            <v xml:space="preserve">   Assembleia Provincial</v>
          </cell>
          <cell r="F105">
            <v>7786.24</v>
          </cell>
          <cell r="G105">
            <v>342</v>
          </cell>
        </row>
        <row r="106">
          <cell r="E106" t="str">
            <v xml:space="preserve">   Ministério para os Assuntos dos Antigos Combatentes</v>
          </cell>
          <cell r="F106">
            <v>10891.68</v>
          </cell>
          <cell r="G106">
            <v>6135.7</v>
          </cell>
        </row>
        <row r="107">
          <cell r="E107" t="str">
            <v xml:space="preserve">   Direcção Provincial para os Assuntos dos Antigos Combatentes</v>
          </cell>
          <cell r="F107">
            <v>7071.94</v>
          </cell>
          <cell r="G107">
            <v>1360</v>
          </cell>
        </row>
        <row r="108">
          <cell r="E108" t="str">
            <v xml:space="preserve">   Ministério da Cultura</v>
          </cell>
          <cell r="F108">
            <v>21998.6</v>
          </cell>
          <cell r="G108">
            <v>10654</v>
          </cell>
        </row>
        <row r="109">
          <cell r="E109" t="str">
            <v xml:space="preserve">   Comissão de Coordenação dos Progr. Informação e Cultura da SADC</v>
          </cell>
          <cell r="F109">
            <v>7671.42</v>
          </cell>
          <cell r="G109">
            <v>500</v>
          </cell>
        </row>
        <row r="110">
          <cell r="E110" t="str">
            <v xml:space="preserve">   Fundo Bibliográfico da Língua Portuguesa</v>
          </cell>
          <cell r="F110">
            <v>6152.62</v>
          </cell>
          <cell r="G110">
            <v>4820</v>
          </cell>
        </row>
        <row r="111">
          <cell r="E111" t="str">
            <v xml:space="preserve">   Ministério da Juventude e Desportos</v>
          </cell>
          <cell r="F111">
            <v>10584.3</v>
          </cell>
          <cell r="G111">
            <v>4000</v>
          </cell>
        </row>
        <row r="112">
          <cell r="E112" t="str">
            <v xml:space="preserve">   Direcção Provincial da Cultura, Juventude e Desportos</v>
          </cell>
          <cell r="F112">
            <v>19367.05</v>
          </cell>
          <cell r="G112">
            <v>1200</v>
          </cell>
        </row>
        <row r="113">
          <cell r="E113" t="str">
            <v xml:space="preserve">   Direcção Provincial da Cultura</v>
          </cell>
          <cell r="F113">
            <v>0</v>
          </cell>
          <cell r="G113">
            <v>3170</v>
          </cell>
        </row>
        <row r="114">
          <cell r="E114" t="str">
            <v xml:space="preserve">   Comissão Nacional para a Unesco</v>
          </cell>
          <cell r="F114">
            <v>2246.2600000000002</v>
          </cell>
          <cell r="G114">
            <v>0</v>
          </cell>
        </row>
        <row r="116">
          <cell r="E116" t="str">
            <v>Defesa</v>
          </cell>
          <cell r="F116">
            <v>659970.31999999995</v>
          </cell>
          <cell r="G116">
            <v>63200</v>
          </cell>
        </row>
        <row r="117">
          <cell r="E117" t="str">
            <v xml:space="preserve">   Ministério da Defesa Nacional</v>
          </cell>
          <cell r="F117">
            <v>659970.31999999995</v>
          </cell>
          <cell r="G117">
            <v>63200</v>
          </cell>
        </row>
        <row r="119">
          <cell r="E119" t="str">
            <v>Negócios Estrangeiros</v>
          </cell>
          <cell r="F119">
            <v>546366.67000000004</v>
          </cell>
          <cell r="G119">
            <v>69355</v>
          </cell>
        </row>
        <row r="120">
          <cell r="E120" t="str">
            <v xml:space="preserve">   Ministério dos Negócios Estrangeiros e Cooperação</v>
          </cell>
          <cell r="F120">
            <v>506397.48</v>
          </cell>
          <cell r="G120">
            <v>17000</v>
          </cell>
        </row>
        <row r="121">
          <cell r="E121" t="str">
            <v xml:space="preserve">   Núcleo de Apoio aos Refugiados</v>
          </cell>
          <cell r="F121">
            <v>4069.09</v>
          </cell>
          <cell r="G121">
            <v>2400</v>
          </cell>
        </row>
        <row r="122">
          <cell r="E122" t="str">
            <v xml:space="preserve">   Instituto Nacional de Apoio aos Moçambicanos Emigrantes</v>
          </cell>
          <cell r="F122">
            <v>3482.67</v>
          </cell>
          <cell r="G122">
            <v>2100</v>
          </cell>
        </row>
        <row r="123">
          <cell r="E123" t="str">
            <v xml:space="preserve">   Instituto Nacional de Desminagem</v>
          </cell>
          <cell r="F123">
            <v>9759.33</v>
          </cell>
          <cell r="G123">
            <v>0</v>
          </cell>
        </row>
        <row r="124">
          <cell r="E124" t="str">
            <v xml:space="preserve">   Instituto Nacional de Gestão de Calamidades</v>
          </cell>
          <cell r="F124">
            <v>11509.69</v>
          </cell>
          <cell r="G124">
            <v>23015</v>
          </cell>
        </row>
        <row r="125">
          <cell r="E125" t="str">
            <v xml:space="preserve">   Delegação do Instituto Nacional de Gestão das Calamidades</v>
          </cell>
          <cell r="F125">
            <v>10712.65</v>
          </cell>
          <cell r="G125">
            <v>24840</v>
          </cell>
        </row>
        <row r="126">
          <cell r="E126" t="str">
            <v xml:space="preserve">   Delegação do Instituto Nacional de Desminagem</v>
          </cell>
          <cell r="F126">
            <v>435.76</v>
          </cell>
          <cell r="G126">
            <v>0</v>
          </cell>
        </row>
        <row r="128">
          <cell r="E128" t="str">
            <v>Finanças</v>
          </cell>
          <cell r="F128">
            <v>2918284.9000000004</v>
          </cell>
          <cell r="G128">
            <v>666809.66</v>
          </cell>
        </row>
        <row r="129">
          <cell r="E129" t="str">
            <v xml:space="preserve">   Ministério do Plano e Finanças</v>
          </cell>
          <cell r="F129">
            <v>91911.62</v>
          </cell>
          <cell r="G129">
            <v>67379.38</v>
          </cell>
        </row>
        <row r="130">
          <cell r="E130" t="str">
            <v xml:space="preserve">      Serviços - M. P. F.</v>
          </cell>
          <cell r="F130">
            <v>279000</v>
          </cell>
          <cell r="G130">
            <v>0</v>
          </cell>
        </row>
        <row r="131">
          <cell r="E131" t="str">
            <v xml:space="preserve">      Encargos da Dívida  - M. P. F.</v>
          </cell>
          <cell r="F131">
            <v>515000</v>
          </cell>
          <cell r="G131">
            <v>0</v>
          </cell>
        </row>
        <row r="132">
          <cell r="E132" t="str">
            <v xml:space="preserve">      Transferências às Administrações Públicas - M. P. F.</v>
          </cell>
          <cell r="F132">
            <v>114400</v>
          </cell>
          <cell r="G132">
            <v>0</v>
          </cell>
        </row>
        <row r="133">
          <cell r="E133" t="str">
            <v xml:space="preserve">      Transferências às Administrações Privadas - M. P. F.</v>
          </cell>
          <cell r="F133">
            <v>123000</v>
          </cell>
          <cell r="G133">
            <v>0</v>
          </cell>
        </row>
        <row r="134">
          <cell r="E134" t="str">
            <v xml:space="preserve">      Transferências às Famílias - M. P. F.</v>
          </cell>
          <cell r="F134">
            <v>318818.2</v>
          </cell>
          <cell r="G134">
            <v>0</v>
          </cell>
        </row>
        <row r="135">
          <cell r="E135" t="str">
            <v xml:space="preserve">      Transferências ao Exterior - M. P. F.</v>
          </cell>
          <cell r="F135">
            <v>7628.71</v>
          </cell>
          <cell r="G135">
            <v>0</v>
          </cell>
        </row>
        <row r="136">
          <cell r="E136" t="str">
            <v xml:space="preserve">      Subsídios - M. P. F.</v>
          </cell>
          <cell r="F136">
            <v>78000</v>
          </cell>
          <cell r="G136">
            <v>0</v>
          </cell>
        </row>
        <row r="137">
          <cell r="E137" t="str">
            <v xml:space="preserve">      Outras Despesas Correntes - M. P. F.</v>
          </cell>
          <cell r="F137">
            <v>215490.24</v>
          </cell>
          <cell r="G137">
            <v>0</v>
          </cell>
        </row>
        <row r="138">
          <cell r="E138" t="str">
            <v xml:space="preserve">   Outras Despesas de Capital - M. P. F.</v>
          </cell>
          <cell r="F138">
            <v>0</v>
          </cell>
          <cell r="G138">
            <v>553377.98</v>
          </cell>
        </row>
        <row r="139">
          <cell r="E139" t="str">
            <v xml:space="preserve">   Direcção Provincial do Plano e Finanças</v>
          </cell>
          <cell r="F139">
            <v>51775.360000000001</v>
          </cell>
          <cell r="G139">
            <v>43350.3</v>
          </cell>
        </row>
        <row r="140">
          <cell r="E140" t="str">
            <v xml:space="preserve">      Transferências às Administrações Públicas -  D. P. P. F.</v>
          </cell>
          <cell r="F140">
            <v>139600</v>
          </cell>
          <cell r="G140">
            <v>0</v>
          </cell>
        </row>
        <row r="141">
          <cell r="E141" t="str">
            <v xml:space="preserve">      Transferências às Famílias - D. P. P. F.</v>
          </cell>
          <cell r="F141">
            <v>964160.77</v>
          </cell>
          <cell r="G141">
            <v>0</v>
          </cell>
        </row>
        <row r="142">
          <cell r="E142" t="str">
            <v xml:space="preserve">      Outras Despesas Correntes - D. P. P. F.</v>
          </cell>
          <cell r="F142">
            <v>19500</v>
          </cell>
          <cell r="G142">
            <v>0</v>
          </cell>
        </row>
        <row r="143">
          <cell r="E143" t="str">
            <v xml:space="preserve">      Outras Despesas de Capital - D.P.P.F.</v>
          </cell>
          <cell r="F143">
            <v>0</v>
          </cell>
          <cell r="G143">
            <v>2702</v>
          </cell>
        </row>
        <row r="145">
          <cell r="E145" t="str">
            <v>Estatística</v>
          </cell>
          <cell r="F145">
            <v>30110.46</v>
          </cell>
          <cell r="G145">
            <v>8288.6</v>
          </cell>
        </row>
        <row r="146">
          <cell r="E146" t="str">
            <v xml:space="preserve">   Instituto Nacional de Estatística</v>
          </cell>
          <cell r="F146">
            <v>19220.330000000002</v>
          </cell>
          <cell r="G146">
            <v>6817.6</v>
          </cell>
        </row>
        <row r="147">
          <cell r="E147" t="str">
            <v xml:space="preserve">   Delegação Provincial do Instituto Nacional de Estatística</v>
          </cell>
          <cell r="F147">
            <v>10890.13</v>
          </cell>
          <cell r="G147">
            <v>1471</v>
          </cell>
        </row>
        <row r="149">
          <cell r="E149" t="str">
            <v>Ambiente</v>
          </cell>
          <cell r="F149">
            <v>48808</v>
          </cell>
          <cell r="G149">
            <v>28529.599999999999</v>
          </cell>
        </row>
        <row r="150">
          <cell r="E150" t="str">
            <v xml:space="preserve">   Ministério para a Coordenação da Acção Ambiental</v>
          </cell>
          <cell r="F150">
            <v>26674.58</v>
          </cell>
          <cell r="G150">
            <v>10000</v>
          </cell>
        </row>
        <row r="151">
          <cell r="E151" t="str">
            <v xml:space="preserve">   Direcção Provincial de Coordenação da Acção Ambiental</v>
          </cell>
          <cell r="F151">
            <v>22133.42</v>
          </cell>
          <cell r="G151">
            <v>18529.599999999999</v>
          </cell>
        </row>
        <row r="153">
          <cell r="E153" t="str">
            <v>Pescas</v>
          </cell>
          <cell r="F153">
            <v>23390.379999999997</v>
          </cell>
          <cell r="G153">
            <v>10195.5</v>
          </cell>
        </row>
        <row r="154">
          <cell r="E154" t="str">
            <v xml:space="preserve">   Ministério das Pescas</v>
          </cell>
          <cell r="F154">
            <v>19441.62</v>
          </cell>
          <cell r="G154">
            <v>0</v>
          </cell>
        </row>
        <row r="155">
          <cell r="E155" t="str">
            <v xml:space="preserve">   Direcção Provicial das Pescas</v>
          </cell>
          <cell r="F155">
            <v>3948.76</v>
          </cell>
          <cell r="G155">
            <v>1845.5</v>
          </cell>
        </row>
        <row r="156">
          <cell r="E156" t="str">
            <v xml:space="preserve">   Fundo de Fomento Pesqueiro</v>
          </cell>
          <cell r="F156">
            <v>0</v>
          </cell>
          <cell r="G156">
            <v>8350</v>
          </cell>
        </row>
        <row r="158">
          <cell r="E158" t="str">
            <v>Indústria e Comércio</v>
          </cell>
          <cell r="F158">
            <v>54350.65</v>
          </cell>
          <cell r="G158">
            <v>14037</v>
          </cell>
        </row>
        <row r="159">
          <cell r="E159" t="str">
            <v xml:space="preserve">   Ministério da Indústria e Comércio</v>
          </cell>
          <cell r="F159">
            <v>33155.01</v>
          </cell>
          <cell r="G159">
            <v>9400</v>
          </cell>
        </row>
        <row r="160">
          <cell r="E160" t="str">
            <v xml:space="preserve">   Direcção Provincial da Indústria, Comércio e Turismo</v>
          </cell>
          <cell r="F160">
            <v>21195.64</v>
          </cell>
          <cell r="G160">
            <v>0</v>
          </cell>
        </row>
        <row r="161">
          <cell r="E161" t="str">
            <v xml:space="preserve">   Direcção Provincial da Indústria e Comércio</v>
          </cell>
          <cell r="F161">
            <v>0</v>
          </cell>
          <cell r="G161">
            <v>4637</v>
          </cell>
        </row>
        <row r="163">
          <cell r="E163" t="str">
            <v>Turismo</v>
          </cell>
          <cell r="F163">
            <v>16326.13</v>
          </cell>
          <cell r="G163">
            <v>25200</v>
          </cell>
        </row>
        <row r="164">
          <cell r="E164" t="str">
            <v xml:space="preserve">   Ministério do Turismo</v>
          </cell>
          <cell r="F164">
            <v>16326.13</v>
          </cell>
          <cell r="G164">
            <v>15000</v>
          </cell>
        </row>
        <row r="165">
          <cell r="E165" t="str">
            <v xml:space="preserve">   Fundo Nacional do Turismo</v>
          </cell>
          <cell r="F165">
            <v>0</v>
          </cell>
          <cell r="G165">
            <v>10000</v>
          </cell>
        </row>
        <row r="166">
          <cell r="E166" t="str">
            <v xml:space="preserve">   Direcção Provincial do Turismo</v>
          </cell>
          <cell r="F166">
            <v>0</v>
          </cell>
          <cell r="G166">
            <v>200</v>
          </cell>
        </row>
        <row r="168">
          <cell r="E168" t="str">
            <v>Transportes e Comunicações</v>
          </cell>
          <cell r="F168">
            <v>73946.850000000006</v>
          </cell>
          <cell r="G168">
            <v>58494.080000000002</v>
          </cell>
        </row>
        <row r="169">
          <cell r="E169" t="str">
            <v xml:space="preserve">   Ministério dos Transportes e Comunicações</v>
          </cell>
          <cell r="F169">
            <v>31050.14</v>
          </cell>
          <cell r="G169">
            <v>45488.08</v>
          </cell>
        </row>
        <row r="170">
          <cell r="E170" t="str">
            <v xml:space="preserve">   Secretaria de Estado da Aeronáutica Civil</v>
          </cell>
          <cell r="F170">
            <v>6427.91</v>
          </cell>
          <cell r="G170">
            <v>4200</v>
          </cell>
        </row>
        <row r="171">
          <cell r="E171" t="str">
            <v xml:space="preserve">   Instituto Nacional de Meteorologia</v>
          </cell>
          <cell r="F171">
            <v>9794.68</v>
          </cell>
          <cell r="G171">
            <v>5200</v>
          </cell>
        </row>
        <row r="172">
          <cell r="E172" t="str">
            <v xml:space="preserve">   Direcção Provincial dos Transportes e Comunicações</v>
          </cell>
          <cell r="F172">
            <v>26674.12</v>
          </cell>
          <cell r="G172">
            <v>3606</v>
          </cell>
        </row>
        <row r="174">
          <cell r="E174" t="str">
            <v>Total</v>
          </cell>
          <cell r="F174">
            <v>10751999.970000003</v>
          </cell>
          <cell r="G174">
            <v>3136999.9999999995</v>
          </cell>
        </row>
        <row r="176">
          <cell r="E176" t="str">
            <v>Limites</v>
          </cell>
          <cell r="F176">
            <v>10751999.949999999</v>
          </cell>
          <cell r="G176">
            <v>3136999.9999999986</v>
          </cell>
        </row>
        <row r="178">
          <cell r="F178">
            <v>-2.0000003278255463E-2</v>
          </cell>
          <cell r="G178">
            <v>0</v>
          </cell>
        </row>
      </sheetData>
      <sheetData sheetId="1" refreshError="1">
        <row r="4">
          <cell r="Z4" t="str">
            <v xml:space="preserve"> </v>
          </cell>
          <cell r="AA4" t="str">
            <v>Orcamento,Modalidade</v>
          </cell>
          <cell r="AB4" t="str">
            <v xml:space="preserve"> </v>
          </cell>
          <cell r="AC4" t="str">
            <v xml:space="preserve"> </v>
          </cell>
          <cell r="AD4" t="str">
            <v xml:space="preserve"> </v>
          </cell>
          <cell r="AE4" t="str">
            <v xml:space="preserve"> </v>
          </cell>
          <cell r="AF4" t="str">
            <v xml:space="preserve"> </v>
          </cell>
          <cell r="AG4" t="str">
            <v xml:space="preserve"> </v>
          </cell>
        </row>
        <row r="5">
          <cell r="Z5" t="str">
            <v xml:space="preserve"> </v>
          </cell>
          <cell r="AA5">
            <v>1</v>
          </cell>
          <cell r="AB5" t="str">
            <v xml:space="preserve"> </v>
          </cell>
          <cell r="AC5" t="str">
            <v xml:space="preserve"> </v>
          </cell>
          <cell r="AD5">
            <v>2</v>
          </cell>
          <cell r="AE5" t="str">
            <v xml:space="preserve"> </v>
          </cell>
          <cell r="AF5" t="str">
            <v xml:space="preserve"> </v>
          </cell>
          <cell r="AG5" t="str">
            <v>Total</v>
          </cell>
        </row>
        <row r="6">
          <cell r="Z6" t="str">
            <v xml:space="preserve"> </v>
          </cell>
          <cell r="AA6">
            <v>1</v>
          </cell>
          <cell r="AB6">
            <v>2</v>
          </cell>
          <cell r="AC6">
            <v>3</v>
          </cell>
          <cell r="AD6">
            <v>1</v>
          </cell>
          <cell r="AE6">
            <v>2</v>
          </cell>
          <cell r="AF6">
            <v>3</v>
          </cell>
          <cell r="AG6" t="str">
            <v xml:space="preserve"> </v>
          </cell>
        </row>
        <row r="7">
          <cell r="Z7" t="str">
            <v>Orgaos</v>
          </cell>
          <cell r="AA7" t="str">
            <v>PropMZM</v>
          </cell>
          <cell r="AB7" t="str">
            <v>PropMZM</v>
          </cell>
          <cell r="AC7" t="str">
            <v>PropMZM</v>
          </cell>
          <cell r="AD7" t="str">
            <v>PropMZM</v>
          </cell>
          <cell r="AE7" t="str">
            <v>PropMZM</v>
          </cell>
          <cell r="AF7" t="str">
            <v>PropMZM</v>
          </cell>
          <cell r="AG7" t="str">
            <v>PropMZM</v>
          </cell>
        </row>
        <row r="8">
          <cell r="Z8" t="str">
            <v>0101</v>
          </cell>
          <cell r="AA8">
            <v>137598</v>
          </cell>
          <cell r="AB8">
            <v>0</v>
          </cell>
          <cell r="AC8">
            <v>0</v>
          </cell>
          <cell r="AD8">
            <v>14102.8</v>
          </cell>
          <cell r="AE8">
            <v>0</v>
          </cell>
          <cell r="AF8">
            <v>0</v>
          </cell>
          <cell r="AG8">
            <v>151700.79999999999</v>
          </cell>
        </row>
        <row r="9">
          <cell r="Z9" t="str">
            <v>0105</v>
          </cell>
          <cell r="AA9">
            <v>88300</v>
          </cell>
          <cell r="AB9">
            <v>0</v>
          </cell>
          <cell r="AC9">
            <v>0</v>
          </cell>
          <cell r="AD9">
            <v>12000</v>
          </cell>
          <cell r="AE9">
            <v>0</v>
          </cell>
          <cell r="AF9">
            <v>0</v>
          </cell>
          <cell r="AG9">
            <v>100300</v>
          </cell>
        </row>
        <row r="10">
          <cell r="Z10" t="str">
            <v>0121</v>
          </cell>
          <cell r="AA10">
            <v>43890.69</v>
          </cell>
          <cell r="AB10">
            <v>0</v>
          </cell>
          <cell r="AC10">
            <v>0</v>
          </cell>
          <cell r="AD10">
            <v>15999.35</v>
          </cell>
          <cell r="AE10">
            <v>0</v>
          </cell>
          <cell r="AF10">
            <v>0</v>
          </cell>
          <cell r="AG10">
            <v>59890.04</v>
          </cell>
        </row>
        <row r="11">
          <cell r="Z11" t="str">
            <v>0301</v>
          </cell>
          <cell r="AA11">
            <v>18837.66</v>
          </cell>
          <cell r="AB11">
            <v>0</v>
          </cell>
          <cell r="AC11">
            <v>0</v>
          </cell>
          <cell r="AD11">
            <v>114861.45</v>
          </cell>
          <cell r="AE11">
            <v>0</v>
          </cell>
          <cell r="AF11">
            <v>0</v>
          </cell>
          <cell r="AG11">
            <v>133699.10999999999</v>
          </cell>
        </row>
        <row r="12">
          <cell r="Z12" t="str">
            <v>0303</v>
          </cell>
          <cell r="AA12">
            <v>5175.93</v>
          </cell>
          <cell r="AB12">
            <v>0</v>
          </cell>
          <cell r="AC12">
            <v>0</v>
          </cell>
          <cell r="AD12">
            <v>2500</v>
          </cell>
          <cell r="AE12">
            <v>0</v>
          </cell>
          <cell r="AF12">
            <v>0</v>
          </cell>
          <cell r="AG12">
            <v>7675.93</v>
          </cell>
        </row>
        <row r="13">
          <cell r="Z13" t="str">
            <v>0305</v>
          </cell>
          <cell r="AA13">
            <v>21755.93</v>
          </cell>
          <cell r="AB13">
            <v>0</v>
          </cell>
          <cell r="AC13">
            <v>0</v>
          </cell>
          <cell r="AD13">
            <v>23000</v>
          </cell>
          <cell r="AE13">
            <v>0</v>
          </cell>
          <cell r="AF13">
            <v>0</v>
          </cell>
          <cell r="AG13">
            <v>44755.93</v>
          </cell>
        </row>
        <row r="14">
          <cell r="Z14" t="str">
            <v>0307</v>
          </cell>
          <cell r="AA14">
            <v>15148.05</v>
          </cell>
          <cell r="AB14">
            <v>0</v>
          </cell>
          <cell r="AC14">
            <v>0</v>
          </cell>
          <cell r="AD14">
            <v>1500</v>
          </cell>
          <cell r="AE14">
            <v>0</v>
          </cell>
          <cell r="AF14">
            <v>0</v>
          </cell>
          <cell r="AG14">
            <v>16648.05</v>
          </cell>
        </row>
        <row r="15">
          <cell r="Z15" t="str">
            <v>0323</v>
          </cell>
          <cell r="AA15">
            <v>11518.24</v>
          </cell>
          <cell r="AB15">
            <v>0</v>
          </cell>
          <cell r="AC15">
            <v>0</v>
          </cell>
          <cell r="AD15">
            <v>1250</v>
          </cell>
          <cell r="AE15">
            <v>1209</v>
          </cell>
          <cell r="AF15">
            <v>0</v>
          </cell>
          <cell r="AG15">
            <v>13977.24</v>
          </cell>
        </row>
        <row r="16">
          <cell r="Z16" t="str">
            <v>0501</v>
          </cell>
          <cell r="AA16">
            <v>148322.72</v>
          </cell>
          <cell r="AB16">
            <v>0</v>
          </cell>
          <cell r="AC16">
            <v>0</v>
          </cell>
          <cell r="AD16">
            <v>5000</v>
          </cell>
          <cell r="AE16">
            <v>0</v>
          </cell>
          <cell r="AF16">
            <v>0</v>
          </cell>
          <cell r="AG16">
            <v>153322.72</v>
          </cell>
        </row>
        <row r="17">
          <cell r="Z17" t="str">
            <v>0521</v>
          </cell>
          <cell r="AA17">
            <v>8014.71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8014.71</v>
          </cell>
        </row>
        <row r="18">
          <cell r="Z18" t="str">
            <v>0701</v>
          </cell>
          <cell r="AA18">
            <v>27663.03</v>
          </cell>
          <cell r="AB18">
            <v>0</v>
          </cell>
          <cell r="AC18">
            <v>0</v>
          </cell>
          <cell r="AD18">
            <v>51866.22</v>
          </cell>
          <cell r="AE18">
            <v>0</v>
          </cell>
          <cell r="AF18">
            <v>0</v>
          </cell>
          <cell r="AG18">
            <v>79529.25</v>
          </cell>
        </row>
        <row r="19">
          <cell r="Z19" t="str">
            <v>0721</v>
          </cell>
          <cell r="AA19">
            <v>64171.6</v>
          </cell>
          <cell r="AB19">
            <v>0</v>
          </cell>
          <cell r="AC19">
            <v>0</v>
          </cell>
          <cell r="AD19">
            <v>4093.3</v>
          </cell>
          <cell r="AE19">
            <v>0</v>
          </cell>
          <cell r="AF19">
            <v>0</v>
          </cell>
          <cell r="AG19">
            <v>68264.899999999994</v>
          </cell>
        </row>
        <row r="20">
          <cell r="Z20" t="str">
            <v>0723</v>
          </cell>
          <cell r="AA20">
            <v>1976.87</v>
          </cell>
          <cell r="AB20">
            <v>0</v>
          </cell>
          <cell r="AC20">
            <v>0</v>
          </cell>
          <cell r="AD20">
            <v>350</v>
          </cell>
          <cell r="AE20">
            <v>0</v>
          </cell>
          <cell r="AF20">
            <v>0</v>
          </cell>
          <cell r="AG20">
            <v>2326.87</v>
          </cell>
        </row>
        <row r="21">
          <cell r="Z21" t="str">
            <v>0725</v>
          </cell>
          <cell r="AA21">
            <v>1818.59</v>
          </cell>
          <cell r="AB21">
            <v>0</v>
          </cell>
          <cell r="AC21">
            <v>0</v>
          </cell>
          <cell r="AD21">
            <v>350</v>
          </cell>
          <cell r="AE21">
            <v>0</v>
          </cell>
          <cell r="AF21">
            <v>0</v>
          </cell>
          <cell r="AG21">
            <v>2168.59</v>
          </cell>
        </row>
        <row r="22">
          <cell r="Z22" t="str">
            <v>0727</v>
          </cell>
          <cell r="AA22">
            <v>5686.63</v>
          </cell>
          <cell r="AB22">
            <v>0</v>
          </cell>
          <cell r="AC22">
            <v>0</v>
          </cell>
          <cell r="AD22">
            <v>600</v>
          </cell>
          <cell r="AE22">
            <v>0</v>
          </cell>
          <cell r="AF22">
            <v>0</v>
          </cell>
          <cell r="AG22">
            <v>6286.63</v>
          </cell>
        </row>
        <row r="23">
          <cell r="Z23" t="str">
            <v>0901</v>
          </cell>
          <cell r="AA23">
            <v>6364</v>
          </cell>
          <cell r="AB23">
            <v>0</v>
          </cell>
          <cell r="AC23">
            <v>0</v>
          </cell>
          <cell r="AD23">
            <v>600</v>
          </cell>
          <cell r="AE23">
            <v>0</v>
          </cell>
          <cell r="AF23">
            <v>0</v>
          </cell>
          <cell r="AG23">
            <v>6964</v>
          </cell>
        </row>
        <row r="24">
          <cell r="Z24" t="str">
            <v>1101</v>
          </cell>
          <cell r="AA24">
            <v>35297.57</v>
          </cell>
          <cell r="AB24">
            <v>0</v>
          </cell>
          <cell r="AC24">
            <v>0</v>
          </cell>
          <cell r="AD24">
            <v>17700</v>
          </cell>
          <cell r="AE24">
            <v>0</v>
          </cell>
          <cell r="AF24">
            <v>0</v>
          </cell>
          <cell r="AG24">
            <v>52997.57</v>
          </cell>
        </row>
        <row r="25">
          <cell r="Z25" t="str">
            <v>1301</v>
          </cell>
          <cell r="AA25">
            <v>18118.5</v>
          </cell>
          <cell r="AB25">
            <v>0</v>
          </cell>
          <cell r="AC25">
            <v>0</v>
          </cell>
          <cell r="AD25">
            <v>26300</v>
          </cell>
          <cell r="AE25">
            <v>0</v>
          </cell>
          <cell r="AF25">
            <v>0</v>
          </cell>
          <cell r="AG25">
            <v>44418.5</v>
          </cell>
        </row>
        <row r="26">
          <cell r="Z26" t="str">
            <v>1321</v>
          </cell>
          <cell r="AA26">
            <v>24408.53</v>
          </cell>
          <cell r="AB26">
            <v>0</v>
          </cell>
          <cell r="AC26">
            <v>0</v>
          </cell>
          <cell r="AD26">
            <v>1400</v>
          </cell>
          <cell r="AE26">
            <v>0</v>
          </cell>
          <cell r="AF26">
            <v>0</v>
          </cell>
          <cell r="AG26">
            <v>25808.53</v>
          </cell>
        </row>
        <row r="27">
          <cell r="Z27" t="str">
            <v>1501</v>
          </cell>
          <cell r="AA27">
            <v>117231.28</v>
          </cell>
          <cell r="AB27">
            <v>0</v>
          </cell>
          <cell r="AC27">
            <v>0</v>
          </cell>
          <cell r="AD27">
            <v>8200</v>
          </cell>
          <cell r="AE27">
            <v>0</v>
          </cell>
          <cell r="AF27">
            <v>0</v>
          </cell>
          <cell r="AG27">
            <v>125431.28</v>
          </cell>
        </row>
        <row r="28">
          <cell r="Z28" t="str">
            <v>1502</v>
          </cell>
          <cell r="AA28">
            <v>605917</v>
          </cell>
          <cell r="AB28">
            <v>0</v>
          </cell>
          <cell r="AC28">
            <v>0</v>
          </cell>
          <cell r="AD28">
            <v>56400</v>
          </cell>
          <cell r="AE28">
            <v>0</v>
          </cell>
          <cell r="AF28">
            <v>0</v>
          </cell>
          <cell r="AG28">
            <v>662317</v>
          </cell>
        </row>
        <row r="29">
          <cell r="Z29" t="str">
            <v>1525</v>
          </cell>
          <cell r="AA29">
            <v>9659.98</v>
          </cell>
          <cell r="AB29">
            <v>0</v>
          </cell>
          <cell r="AC29">
            <v>0</v>
          </cell>
          <cell r="AD29">
            <v>1500</v>
          </cell>
          <cell r="AE29">
            <v>0</v>
          </cell>
          <cell r="AF29">
            <v>0</v>
          </cell>
          <cell r="AG29">
            <v>11159.98</v>
          </cell>
        </row>
        <row r="30">
          <cell r="Z30" t="str">
            <v>1527</v>
          </cell>
          <cell r="AA30">
            <v>7503.35</v>
          </cell>
          <cell r="AB30">
            <v>0</v>
          </cell>
          <cell r="AC30">
            <v>0</v>
          </cell>
          <cell r="AD30">
            <v>250</v>
          </cell>
          <cell r="AE30">
            <v>0</v>
          </cell>
          <cell r="AF30">
            <v>0</v>
          </cell>
          <cell r="AG30">
            <v>7753.35</v>
          </cell>
        </row>
        <row r="31">
          <cell r="Z31" t="str">
            <v>1701</v>
          </cell>
          <cell r="AA31">
            <v>1111294.6599999999</v>
          </cell>
          <cell r="AB31">
            <v>0</v>
          </cell>
          <cell r="AC31">
            <v>0</v>
          </cell>
          <cell r="AD31">
            <v>56406</v>
          </cell>
          <cell r="AE31">
            <v>0</v>
          </cell>
          <cell r="AF31">
            <v>0</v>
          </cell>
          <cell r="AG31">
            <v>1167700.6599999999</v>
          </cell>
        </row>
        <row r="32">
          <cell r="Z32" t="str">
            <v>1901</v>
          </cell>
          <cell r="AA32">
            <v>171646.11</v>
          </cell>
          <cell r="AB32">
            <v>0</v>
          </cell>
          <cell r="AC32">
            <v>0</v>
          </cell>
          <cell r="AD32">
            <v>10500</v>
          </cell>
          <cell r="AE32">
            <v>0</v>
          </cell>
          <cell r="AF32">
            <v>0</v>
          </cell>
          <cell r="AG32">
            <v>182146.11</v>
          </cell>
        </row>
        <row r="33">
          <cell r="Z33" t="str">
            <v>2101</v>
          </cell>
          <cell r="AA33">
            <v>105717.13</v>
          </cell>
          <cell r="AB33">
            <v>0</v>
          </cell>
          <cell r="AC33">
            <v>0</v>
          </cell>
          <cell r="AD33">
            <v>4000</v>
          </cell>
          <cell r="AE33">
            <v>128797.52</v>
          </cell>
          <cell r="AF33">
            <v>0</v>
          </cell>
          <cell r="AG33">
            <v>238514.65</v>
          </cell>
        </row>
        <row r="34">
          <cell r="Z34" t="str">
            <v>2103</v>
          </cell>
          <cell r="AA34">
            <v>474000</v>
          </cell>
          <cell r="AB34">
            <v>0</v>
          </cell>
          <cell r="AC34">
            <v>0</v>
          </cell>
          <cell r="AD34">
            <v>1500</v>
          </cell>
          <cell r="AE34">
            <v>0</v>
          </cell>
          <cell r="AF34">
            <v>0</v>
          </cell>
          <cell r="AG34">
            <v>475500</v>
          </cell>
        </row>
        <row r="35">
          <cell r="Z35" t="str">
            <v>2105</v>
          </cell>
          <cell r="AA35">
            <v>5943</v>
          </cell>
          <cell r="AB35">
            <v>0</v>
          </cell>
          <cell r="AC35">
            <v>0</v>
          </cell>
          <cell r="AD35">
            <v>2000</v>
          </cell>
          <cell r="AE35">
            <v>0</v>
          </cell>
          <cell r="AF35">
            <v>0</v>
          </cell>
          <cell r="AG35">
            <v>7943</v>
          </cell>
        </row>
        <row r="36">
          <cell r="Z36" t="str">
            <v>2107</v>
          </cell>
          <cell r="AA36">
            <v>3731.17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3731.17</v>
          </cell>
        </row>
        <row r="37">
          <cell r="Z37" t="str">
            <v>2108</v>
          </cell>
          <cell r="AA37">
            <v>10903.2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10903.2</v>
          </cell>
        </row>
        <row r="38">
          <cell r="Z38" t="str">
            <v>2109</v>
          </cell>
          <cell r="AA38">
            <v>11821.81</v>
          </cell>
          <cell r="AB38">
            <v>0</v>
          </cell>
          <cell r="AC38">
            <v>0</v>
          </cell>
          <cell r="AD38">
            <v>1000</v>
          </cell>
          <cell r="AE38">
            <v>0</v>
          </cell>
          <cell r="AF38">
            <v>0</v>
          </cell>
          <cell r="AG38">
            <v>12821.81</v>
          </cell>
        </row>
        <row r="39">
          <cell r="Z39" t="str">
            <v>2128</v>
          </cell>
          <cell r="AA39">
            <v>591.37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591.37</v>
          </cell>
        </row>
        <row r="40">
          <cell r="Z40" t="str">
            <v>2129</v>
          </cell>
          <cell r="AA40">
            <v>11429.25</v>
          </cell>
          <cell r="AB40">
            <v>0</v>
          </cell>
          <cell r="AC40">
            <v>0</v>
          </cell>
          <cell r="AD40">
            <v>700</v>
          </cell>
          <cell r="AE40">
            <v>0</v>
          </cell>
          <cell r="AF40">
            <v>0</v>
          </cell>
          <cell r="AG40">
            <v>12129.25</v>
          </cell>
        </row>
        <row r="41">
          <cell r="Z41" t="str">
            <v>2301</v>
          </cell>
          <cell r="AA41">
            <v>26450.46</v>
          </cell>
          <cell r="AB41">
            <v>0</v>
          </cell>
          <cell r="AC41">
            <v>0</v>
          </cell>
          <cell r="AD41">
            <v>29706</v>
          </cell>
          <cell r="AE41">
            <v>0</v>
          </cell>
          <cell r="AF41">
            <v>0</v>
          </cell>
          <cell r="AG41">
            <v>56156.46</v>
          </cell>
        </row>
        <row r="42">
          <cell r="Z42" t="str">
            <v>2303</v>
          </cell>
          <cell r="AA42">
            <v>18866.919999999998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18866.919999999998</v>
          </cell>
        </row>
        <row r="43">
          <cell r="Z43" t="str">
            <v>2305</v>
          </cell>
          <cell r="AA43">
            <v>3307.51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3307.51</v>
          </cell>
        </row>
        <row r="44">
          <cell r="Z44" t="str">
            <v>2321</v>
          </cell>
          <cell r="AA44">
            <v>27345.09</v>
          </cell>
          <cell r="AB44">
            <v>0</v>
          </cell>
          <cell r="AC44">
            <v>0</v>
          </cell>
          <cell r="AD44">
            <v>6076</v>
          </cell>
          <cell r="AE44">
            <v>0</v>
          </cell>
          <cell r="AF44">
            <v>0</v>
          </cell>
          <cell r="AG44">
            <v>33421.089999999997</v>
          </cell>
        </row>
        <row r="45">
          <cell r="Z45" t="str">
            <v>2323</v>
          </cell>
          <cell r="AA45">
            <v>39855.46</v>
          </cell>
          <cell r="AB45">
            <v>0</v>
          </cell>
          <cell r="AC45">
            <v>0</v>
          </cell>
          <cell r="AD45">
            <v>7431.88</v>
          </cell>
          <cell r="AE45">
            <v>0</v>
          </cell>
          <cell r="AF45">
            <v>0</v>
          </cell>
          <cell r="AG45">
            <v>47287.34</v>
          </cell>
        </row>
        <row r="46">
          <cell r="Z46" t="str">
            <v>2325</v>
          </cell>
          <cell r="AA46">
            <v>9117.48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9117.48</v>
          </cell>
        </row>
        <row r="47">
          <cell r="Z47" t="str">
            <v>2501</v>
          </cell>
          <cell r="AA47">
            <v>40544.199999999997</v>
          </cell>
          <cell r="AB47">
            <v>0</v>
          </cell>
          <cell r="AC47">
            <v>0</v>
          </cell>
          <cell r="AD47">
            <v>4830</v>
          </cell>
          <cell r="AE47">
            <v>0</v>
          </cell>
          <cell r="AF47">
            <v>0</v>
          </cell>
          <cell r="AG47">
            <v>45374.2</v>
          </cell>
        </row>
        <row r="48">
          <cell r="Z48" t="str">
            <v>2503</v>
          </cell>
          <cell r="AA48">
            <v>15796.51</v>
          </cell>
          <cell r="AB48">
            <v>0</v>
          </cell>
          <cell r="AC48">
            <v>0</v>
          </cell>
          <cell r="AD48">
            <v>3000</v>
          </cell>
          <cell r="AE48">
            <v>0</v>
          </cell>
          <cell r="AF48">
            <v>0</v>
          </cell>
          <cell r="AG48">
            <v>18796.509999999998</v>
          </cell>
        </row>
        <row r="49">
          <cell r="Z49" t="str">
            <v>2521</v>
          </cell>
          <cell r="AA49">
            <v>31209.35</v>
          </cell>
          <cell r="AB49">
            <v>0</v>
          </cell>
          <cell r="AC49">
            <v>0</v>
          </cell>
          <cell r="AD49">
            <v>40124.33</v>
          </cell>
          <cell r="AE49">
            <v>25532.799999999999</v>
          </cell>
          <cell r="AF49">
            <v>0</v>
          </cell>
          <cell r="AG49">
            <v>96866.48</v>
          </cell>
        </row>
        <row r="50">
          <cell r="Z50" t="str">
            <v>2523</v>
          </cell>
          <cell r="AA50">
            <v>9393.0400000000009</v>
          </cell>
          <cell r="AB50">
            <v>0</v>
          </cell>
          <cell r="AC50">
            <v>0</v>
          </cell>
          <cell r="AD50">
            <v>1253</v>
          </cell>
          <cell r="AE50">
            <v>0</v>
          </cell>
          <cell r="AF50">
            <v>0</v>
          </cell>
          <cell r="AG50">
            <v>10646.04</v>
          </cell>
        </row>
        <row r="51">
          <cell r="Z51" t="str">
            <v>2701</v>
          </cell>
          <cell r="AA51">
            <v>94809.99</v>
          </cell>
          <cell r="AB51">
            <v>0</v>
          </cell>
          <cell r="AC51">
            <v>0</v>
          </cell>
          <cell r="AD51">
            <v>20828</v>
          </cell>
          <cell r="AE51">
            <v>0</v>
          </cell>
          <cell r="AF51">
            <v>15645.11</v>
          </cell>
          <cell r="AG51">
            <v>131283.1</v>
          </cell>
        </row>
        <row r="52">
          <cell r="Z52" t="str">
            <v>2703</v>
          </cell>
          <cell r="AA52">
            <v>166400</v>
          </cell>
          <cell r="AB52">
            <v>0</v>
          </cell>
          <cell r="AC52">
            <v>0</v>
          </cell>
          <cell r="AD52">
            <v>30000</v>
          </cell>
          <cell r="AE52">
            <v>0</v>
          </cell>
          <cell r="AF52">
            <v>0</v>
          </cell>
          <cell r="AG52">
            <v>196400</v>
          </cell>
        </row>
        <row r="53">
          <cell r="Z53" t="str">
            <v>2707</v>
          </cell>
          <cell r="AA53">
            <v>19278.259999999998</v>
          </cell>
          <cell r="AB53">
            <v>0</v>
          </cell>
          <cell r="AC53">
            <v>0</v>
          </cell>
          <cell r="AD53">
            <v>2000</v>
          </cell>
          <cell r="AE53">
            <v>0</v>
          </cell>
          <cell r="AF53">
            <v>0</v>
          </cell>
          <cell r="AG53">
            <v>21278.26</v>
          </cell>
        </row>
        <row r="54">
          <cell r="Z54" t="str">
            <v>2721</v>
          </cell>
          <cell r="AA54">
            <v>72167.149999999994</v>
          </cell>
          <cell r="AB54">
            <v>0</v>
          </cell>
          <cell r="AC54">
            <v>0</v>
          </cell>
          <cell r="AD54">
            <v>26944.36</v>
          </cell>
          <cell r="AE54">
            <v>0</v>
          </cell>
          <cell r="AF54">
            <v>0</v>
          </cell>
          <cell r="AG54">
            <v>99111.51</v>
          </cell>
        </row>
        <row r="55">
          <cell r="Z55" t="str">
            <v>2727</v>
          </cell>
          <cell r="AA55">
            <v>12265.3</v>
          </cell>
          <cell r="AB55">
            <v>0</v>
          </cell>
          <cell r="AC55">
            <v>0</v>
          </cell>
          <cell r="AD55">
            <v>1775</v>
          </cell>
          <cell r="AE55">
            <v>0</v>
          </cell>
          <cell r="AF55">
            <v>0</v>
          </cell>
          <cell r="AG55">
            <v>14040.3</v>
          </cell>
        </row>
        <row r="56">
          <cell r="Z56" t="str">
            <v>3101</v>
          </cell>
          <cell r="AA56">
            <v>20891.22</v>
          </cell>
          <cell r="AB56">
            <v>0</v>
          </cell>
          <cell r="AC56">
            <v>0</v>
          </cell>
          <cell r="AD56">
            <v>5000</v>
          </cell>
          <cell r="AE56">
            <v>61057.29</v>
          </cell>
          <cell r="AF56">
            <v>0</v>
          </cell>
          <cell r="AG56">
            <v>86948.51</v>
          </cell>
        </row>
        <row r="57">
          <cell r="Z57" t="str">
            <v>3103</v>
          </cell>
          <cell r="AA57">
            <v>14150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14150</v>
          </cell>
        </row>
        <row r="58">
          <cell r="Z58" t="str">
            <v>3105</v>
          </cell>
          <cell r="AA58">
            <v>1031.1400000000001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1031.1400000000001</v>
          </cell>
        </row>
        <row r="59">
          <cell r="Z59" t="str">
            <v>3107</v>
          </cell>
          <cell r="AA59">
            <v>6134.4</v>
          </cell>
          <cell r="AB59">
            <v>0</v>
          </cell>
          <cell r="AC59">
            <v>0</v>
          </cell>
          <cell r="AD59">
            <v>3000</v>
          </cell>
          <cell r="AE59">
            <v>0</v>
          </cell>
          <cell r="AF59">
            <v>0</v>
          </cell>
          <cell r="AG59">
            <v>9134.4</v>
          </cell>
        </row>
        <row r="60">
          <cell r="Z60" t="str">
            <v>3121</v>
          </cell>
          <cell r="AA60">
            <v>15961.5</v>
          </cell>
          <cell r="AB60">
            <v>0</v>
          </cell>
          <cell r="AC60">
            <v>0</v>
          </cell>
          <cell r="AD60">
            <v>650</v>
          </cell>
          <cell r="AE60">
            <v>0</v>
          </cell>
          <cell r="AF60">
            <v>0</v>
          </cell>
          <cell r="AG60">
            <v>16611.5</v>
          </cell>
        </row>
        <row r="61">
          <cell r="Z61" t="str">
            <v>3125</v>
          </cell>
          <cell r="AA61">
            <v>1500.2</v>
          </cell>
          <cell r="AB61">
            <v>0</v>
          </cell>
          <cell r="AC61">
            <v>0</v>
          </cell>
          <cell r="AD61">
            <v>55.1</v>
          </cell>
          <cell r="AE61">
            <v>0</v>
          </cell>
          <cell r="AF61">
            <v>0</v>
          </cell>
          <cell r="AG61">
            <v>1555.3</v>
          </cell>
        </row>
        <row r="62">
          <cell r="Z62" t="str">
            <v>3127</v>
          </cell>
          <cell r="AA62">
            <v>7635.81</v>
          </cell>
          <cell r="AB62">
            <v>0</v>
          </cell>
          <cell r="AC62">
            <v>0</v>
          </cell>
          <cell r="AD62">
            <v>800</v>
          </cell>
          <cell r="AE62">
            <v>0</v>
          </cell>
          <cell r="AF62">
            <v>0</v>
          </cell>
          <cell r="AG62">
            <v>8435.81</v>
          </cell>
        </row>
        <row r="63">
          <cell r="Z63" t="str">
            <v>3301</v>
          </cell>
          <cell r="AA63">
            <v>23344.52</v>
          </cell>
          <cell r="AB63">
            <v>0</v>
          </cell>
          <cell r="AC63">
            <v>0</v>
          </cell>
          <cell r="AD63">
            <v>3000</v>
          </cell>
          <cell r="AE63">
            <v>0</v>
          </cell>
          <cell r="AF63">
            <v>0</v>
          </cell>
          <cell r="AG63">
            <v>26344.52</v>
          </cell>
        </row>
        <row r="64">
          <cell r="Z64" t="str">
            <v>3321</v>
          </cell>
          <cell r="AA64">
            <v>21475.38</v>
          </cell>
          <cell r="AB64">
            <v>0</v>
          </cell>
          <cell r="AC64">
            <v>0</v>
          </cell>
          <cell r="AD64">
            <v>15401</v>
          </cell>
          <cell r="AE64">
            <v>0</v>
          </cell>
          <cell r="AF64">
            <v>0</v>
          </cell>
          <cell r="AG64">
            <v>36876.379999999997</v>
          </cell>
        </row>
        <row r="65">
          <cell r="Z65" t="str">
            <v>35011</v>
          </cell>
          <cell r="AA65">
            <v>16413.86</v>
          </cell>
          <cell r="AB65">
            <v>0</v>
          </cell>
          <cell r="AC65">
            <v>0</v>
          </cell>
          <cell r="AD65">
            <v>9964.08</v>
          </cell>
          <cell r="AE65">
            <v>54206.48</v>
          </cell>
          <cell r="AF65">
            <v>26054.97</v>
          </cell>
          <cell r="AG65">
            <v>106639.39</v>
          </cell>
        </row>
        <row r="66">
          <cell r="Z66" t="str">
            <v>35012</v>
          </cell>
          <cell r="AA66">
            <v>3779.8</v>
          </cell>
          <cell r="AB66">
            <v>0</v>
          </cell>
          <cell r="AC66">
            <v>0</v>
          </cell>
          <cell r="AD66">
            <v>4130.58</v>
          </cell>
          <cell r="AE66">
            <v>23715.46</v>
          </cell>
          <cell r="AF66">
            <v>77.98</v>
          </cell>
          <cell r="AG66">
            <v>31703.82</v>
          </cell>
        </row>
        <row r="67">
          <cell r="Z67" t="str">
            <v>35013</v>
          </cell>
          <cell r="AA67">
            <v>18771.330000000002</v>
          </cell>
          <cell r="AB67">
            <v>0</v>
          </cell>
          <cell r="AC67">
            <v>0</v>
          </cell>
          <cell r="AD67">
            <v>5137.26</v>
          </cell>
          <cell r="AE67">
            <v>27378.67</v>
          </cell>
          <cell r="AF67">
            <v>14348.19</v>
          </cell>
          <cell r="AG67">
            <v>65635.45</v>
          </cell>
        </row>
        <row r="68">
          <cell r="Z68" t="str">
            <v>35014</v>
          </cell>
          <cell r="AA68">
            <v>7210.17</v>
          </cell>
          <cell r="AB68">
            <v>0</v>
          </cell>
          <cell r="AC68">
            <v>0</v>
          </cell>
          <cell r="AD68">
            <v>4300.3900000000003</v>
          </cell>
          <cell r="AE68">
            <v>30072.87</v>
          </cell>
          <cell r="AF68">
            <v>1707.11</v>
          </cell>
          <cell r="AG68">
            <v>43290.54</v>
          </cell>
        </row>
        <row r="69">
          <cell r="Z69" t="str">
            <v>35015</v>
          </cell>
          <cell r="AA69">
            <v>4302.1899999999996</v>
          </cell>
          <cell r="AB69">
            <v>0</v>
          </cell>
          <cell r="AC69">
            <v>0</v>
          </cell>
          <cell r="AD69">
            <v>3220</v>
          </cell>
          <cell r="AE69">
            <v>214687.86</v>
          </cell>
          <cell r="AF69">
            <v>14004.25</v>
          </cell>
          <cell r="AG69">
            <v>236214.3</v>
          </cell>
        </row>
        <row r="70">
          <cell r="Z70" t="str">
            <v>35019</v>
          </cell>
          <cell r="AA70">
            <v>41534.400000000001</v>
          </cell>
          <cell r="AB70">
            <v>0</v>
          </cell>
          <cell r="AC70">
            <v>0</v>
          </cell>
          <cell r="AD70">
            <v>11931.35</v>
          </cell>
          <cell r="AE70">
            <v>70676.33</v>
          </cell>
          <cell r="AF70">
            <v>55472.38</v>
          </cell>
          <cell r="AG70">
            <v>179614.46</v>
          </cell>
        </row>
        <row r="71">
          <cell r="Z71" t="str">
            <v>35211</v>
          </cell>
          <cell r="AA71">
            <v>19678.95</v>
          </cell>
          <cell r="AB71">
            <v>0</v>
          </cell>
          <cell r="AC71">
            <v>0</v>
          </cell>
          <cell r="AD71">
            <v>32507.07</v>
          </cell>
          <cell r="AE71">
            <v>0</v>
          </cell>
          <cell r="AF71">
            <v>0</v>
          </cell>
          <cell r="AG71">
            <v>52186.02</v>
          </cell>
        </row>
        <row r="72">
          <cell r="Z72" t="str">
            <v>35212</v>
          </cell>
          <cell r="AA72">
            <v>6532.86</v>
          </cell>
          <cell r="AB72">
            <v>0</v>
          </cell>
          <cell r="AC72">
            <v>0</v>
          </cell>
          <cell r="AD72">
            <v>396</v>
          </cell>
          <cell r="AE72">
            <v>0</v>
          </cell>
          <cell r="AF72">
            <v>0</v>
          </cell>
          <cell r="AG72">
            <v>6928.86</v>
          </cell>
        </row>
        <row r="73">
          <cell r="Z73" t="str">
            <v>35214</v>
          </cell>
          <cell r="AA73">
            <v>4319.09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4319.09</v>
          </cell>
        </row>
        <row r="74">
          <cell r="Z74" t="str">
            <v>35215</v>
          </cell>
          <cell r="AA74">
            <v>12538.22</v>
          </cell>
          <cell r="AB74">
            <v>0</v>
          </cell>
          <cell r="AC74">
            <v>0</v>
          </cell>
          <cell r="AD74">
            <v>829.32</v>
          </cell>
          <cell r="AE74">
            <v>0</v>
          </cell>
          <cell r="AF74">
            <v>0</v>
          </cell>
          <cell r="AG74">
            <v>13367.54</v>
          </cell>
        </row>
        <row r="75">
          <cell r="Z75" t="str">
            <v>35219</v>
          </cell>
          <cell r="AA75">
            <v>59734.7</v>
          </cell>
          <cell r="AB75">
            <v>0</v>
          </cell>
          <cell r="AC75">
            <v>0</v>
          </cell>
          <cell r="AD75">
            <v>4253.84</v>
          </cell>
          <cell r="AE75">
            <v>0</v>
          </cell>
          <cell r="AF75">
            <v>0</v>
          </cell>
          <cell r="AG75">
            <v>63988.54</v>
          </cell>
        </row>
        <row r="76">
          <cell r="Z76" t="str">
            <v>3585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469.5</v>
          </cell>
          <cell r="AF76">
            <v>2970.11</v>
          </cell>
          <cell r="AG76">
            <v>3439.61</v>
          </cell>
        </row>
        <row r="77">
          <cell r="Z77" t="str">
            <v>3701</v>
          </cell>
          <cell r="AA77">
            <v>29908.35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29908.35</v>
          </cell>
        </row>
        <row r="78">
          <cell r="Z78" t="str">
            <v>3721</v>
          </cell>
          <cell r="AA78">
            <v>8135.1</v>
          </cell>
          <cell r="AB78">
            <v>0</v>
          </cell>
          <cell r="AC78">
            <v>0</v>
          </cell>
          <cell r="AD78">
            <v>550</v>
          </cell>
          <cell r="AE78">
            <v>0</v>
          </cell>
          <cell r="AF78">
            <v>0</v>
          </cell>
          <cell r="AG78">
            <v>8685.1</v>
          </cell>
        </row>
        <row r="79">
          <cell r="Z79" t="str">
            <v>3781</v>
          </cell>
          <cell r="AA79">
            <v>0</v>
          </cell>
          <cell r="AB79">
            <v>0</v>
          </cell>
          <cell r="AC79">
            <v>0</v>
          </cell>
          <cell r="AD79">
            <v>13223.4</v>
          </cell>
          <cell r="AE79">
            <v>163030.9</v>
          </cell>
          <cell r="AF79">
            <v>0</v>
          </cell>
          <cell r="AG79">
            <v>176254.3</v>
          </cell>
        </row>
        <row r="80">
          <cell r="Z80" t="str">
            <v>39011</v>
          </cell>
          <cell r="AA80">
            <v>26273.15</v>
          </cell>
          <cell r="AB80">
            <v>0</v>
          </cell>
          <cell r="AC80">
            <v>0</v>
          </cell>
          <cell r="AD80">
            <v>11030</v>
          </cell>
          <cell r="AE80">
            <v>16337.43</v>
          </cell>
          <cell r="AF80">
            <v>4231.5</v>
          </cell>
          <cell r="AG80">
            <v>57872.08</v>
          </cell>
        </row>
        <row r="81">
          <cell r="Z81" t="str">
            <v>39012</v>
          </cell>
          <cell r="AA81">
            <v>0</v>
          </cell>
          <cell r="AB81">
            <v>0</v>
          </cell>
          <cell r="AC81">
            <v>0</v>
          </cell>
          <cell r="AD81">
            <v>4154</v>
          </cell>
          <cell r="AE81">
            <v>0</v>
          </cell>
          <cell r="AF81">
            <v>22165</v>
          </cell>
          <cell r="AG81">
            <v>26319</v>
          </cell>
        </row>
        <row r="82">
          <cell r="Z82" t="str">
            <v>39013</v>
          </cell>
          <cell r="AA82">
            <v>0</v>
          </cell>
          <cell r="AB82">
            <v>0</v>
          </cell>
          <cell r="AC82">
            <v>0</v>
          </cell>
          <cell r="AD82">
            <v>31813</v>
          </cell>
          <cell r="AE82">
            <v>53790.57</v>
          </cell>
          <cell r="AF82">
            <v>256169.95</v>
          </cell>
          <cell r="AG82">
            <v>341773.52</v>
          </cell>
        </row>
        <row r="83">
          <cell r="Z83" t="str">
            <v>39019</v>
          </cell>
          <cell r="AA83">
            <v>0</v>
          </cell>
          <cell r="AB83">
            <v>0</v>
          </cell>
          <cell r="AC83">
            <v>0</v>
          </cell>
          <cell r="AD83">
            <v>2459.87</v>
          </cell>
          <cell r="AE83">
            <v>0</v>
          </cell>
          <cell r="AF83">
            <v>0</v>
          </cell>
          <cell r="AG83">
            <v>2459.87</v>
          </cell>
        </row>
        <row r="84">
          <cell r="Z84" t="str">
            <v>39211</v>
          </cell>
          <cell r="AA84">
            <v>2419.69</v>
          </cell>
          <cell r="AB84">
            <v>0</v>
          </cell>
          <cell r="AC84">
            <v>0</v>
          </cell>
          <cell r="AD84">
            <v>1024</v>
          </cell>
          <cell r="AE84">
            <v>0</v>
          </cell>
          <cell r="AF84">
            <v>0</v>
          </cell>
          <cell r="AG84">
            <v>3443.69</v>
          </cell>
        </row>
        <row r="85">
          <cell r="Z85" t="str">
            <v>39212</v>
          </cell>
          <cell r="AA85">
            <v>226.13</v>
          </cell>
          <cell r="AB85">
            <v>0</v>
          </cell>
          <cell r="AC85">
            <v>0</v>
          </cell>
          <cell r="AD85">
            <v>0</v>
          </cell>
          <cell r="AE85">
            <v>0</v>
          </cell>
          <cell r="AF85">
            <v>0</v>
          </cell>
          <cell r="AG85">
            <v>226.13</v>
          </cell>
        </row>
        <row r="86">
          <cell r="Z86" t="str">
            <v>39213</v>
          </cell>
          <cell r="AA86">
            <v>1346.48</v>
          </cell>
          <cell r="AB86">
            <v>0</v>
          </cell>
          <cell r="AC86">
            <v>0</v>
          </cell>
          <cell r="AD86">
            <v>5950</v>
          </cell>
          <cell r="AE86">
            <v>0</v>
          </cell>
          <cell r="AF86">
            <v>0</v>
          </cell>
          <cell r="AG86">
            <v>7296.48</v>
          </cell>
        </row>
        <row r="87">
          <cell r="Z87" t="str">
            <v>39219</v>
          </cell>
          <cell r="AA87">
            <v>11236.87</v>
          </cell>
          <cell r="AB87">
            <v>0</v>
          </cell>
          <cell r="AC87">
            <v>0</v>
          </cell>
          <cell r="AD87">
            <v>1100</v>
          </cell>
          <cell r="AE87">
            <v>0</v>
          </cell>
          <cell r="AF87">
            <v>0</v>
          </cell>
          <cell r="AG87">
            <v>12336.87</v>
          </cell>
        </row>
        <row r="88">
          <cell r="Z88" t="str">
            <v>3981</v>
          </cell>
          <cell r="AA88">
            <v>0</v>
          </cell>
          <cell r="AB88">
            <v>0</v>
          </cell>
          <cell r="AC88">
            <v>0</v>
          </cell>
          <cell r="AD88">
            <v>1000</v>
          </cell>
          <cell r="AE88">
            <v>0</v>
          </cell>
          <cell r="AF88">
            <v>0</v>
          </cell>
          <cell r="AG88">
            <v>1000</v>
          </cell>
        </row>
        <row r="89">
          <cell r="Z89" t="str">
            <v>41011</v>
          </cell>
          <cell r="AA89">
            <v>13004.46</v>
          </cell>
          <cell r="AB89">
            <v>0</v>
          </cell>
          <cell r="AC89">
            <v>0</v>
          </cell>
          <cell r="AD89">
            <v>150</v>
          </cell>
          <cell r="AE89">
            <v>0</v>
          </cell>
          <cell r="AF89">
            <v>0</v>
          </cell>
          <cell r="AG89">
            <v>13154.46</v>
          </cell>
        </row>
        <row r="90">
          <cell r="Z90" t="str">
            <v>41012</v>
          </cell>
          <cell r="AA90">
            <v>21829.59</v>
          </cell>
          <cell r="AB90">
            <v>0</v>
          </cell>
          <cell r="AC90">
            <v>0</v>
          </cell>
          <cell r="AD90">
            <v>1300</v>
          </cell>
          <cell r="AE90">
            <v>0</v>
          </cell>
          <cell r="AF90">
            <v>0</v>
          </cell>
          <cell r="AG90">
            <v>23129.59</v>
          </cell>
        </row>
        <row r="91">
          <cell r="Z91" t="str">
            <v>41019</v>
          </cell>
          <cell r="AA91">
            <v>6848.86</v>
          </cell>
          <cell r="AB91">
            <v>0</v>
          </cell>
          <cell r="AC91">
            <v>0</v>
          </cell>
          <cell r="AD91">
            <v>7050</v>
          </cell>
          <cell r="AE91">
            <v>0</v>
          </cell>
          <cell r="AF91">
            <v>22868.25</v>
          </cell>
          <cell r="AG91">
            <v>36767.11</v>
          </cell>
        </row>
        <row r="92">
          <cell r="Z92" t="str">
            <v>41211</v>
          </cell>
          <cell r="AA92">
            <v>2093.37</v>
          </cell>
          <cell r="AB92">
            <v>0</v>
          </cell>
          <cell r="AC92">
            <v>0</v>
          </cell>
          <cell r="AD92">
            <v>658.7</v>
          </cell>
          <cell r="AE92">
            <v>0</v>
          </cell>
          <cell r="AF92">
            <v>0</v>
          </cell>
          <cell r="AG92">
            <v>2752.07</v>
          </cell>
        </row>
        <row r="93">
          <cell r="Z93" t="str">
            <v>41212</v>
          </cell>
          <cell r="AA93">
            <v>4515.21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  <cell r="AG93">
            <v>4515.21</v>
          </cell>
        </row>
        <row r="94">
          <cell r="Z94" t="str">
            <v>41219</v>
          </cell>
          <cell r="AA94">
            <v>12599.82</v>
          </cell>
          <cell r="AB94">
            <v>0</v>
          </cell>
          <cell r="AC94">
            <v>0</v>
          </cell>
          <cell r="AD94">
            <v>2750</v>
          </cell>
          <cell r="AE94">
            <v>0</v>
          </cell>
          <cell r="AF94">
            <v>0</v>
          </cell>
          <cell r="AG94">
            <v>15349.82</v>
          </cell>
        </row>
        <row r="95">
          <cell r="Z95" t="str">
            <v>4301</v>
          </cell>
          <cell r="AA95">
            <v>19268.669999999998</v>
          </cell>
          <cell r="AB95">
            <v>0</v>
          </cell>
          <cell r="AC95">
            <v>0</v>
          </cell>
          <cell r="AD95">
            <v>13706.6</v>
          </cell>
          <cell r="AE95">
            <v>0</v>
          </cell>
          <cell r="AF95">
            <v>17637.09</v>
          </cell>
          <cell r="AG95">
            <v>50612.36</v>
          </cell>
        </row>
        <row r="96">
          <cell r="Z96" t="str">
            <v>4321</v>
          </cell>
          <cell r="AA96">
            <v>13533.83</v>
          </cell>
          <cell r="AB96">
            <v>0</v>
          </cell>
          <cell r="AC96">
            <v>0</v>
          </cell>
          <cell r="AD96">
            <v>250</v>
          </cell>
          <cell r="AE96">
            <v>0</v>
          </cell>
          <cell r="AF96">
            <v>0</v>
          </cell>
          <cell r="AG96">
            <v>13783.83</v>
          </cell>
        </row>
        <row r="97">
          <cell r="Z97" t="str">
            <v>4381</v>
          </cell>
          <cell r="AA97">
            <v>0</v>
          </cell>
          <cell r="AB97">
            <v>0</v>
          </cell>
          <cell r="AC97">
            <v>0</v>
          </cell>
          <cell r="AD97">
            <v>10000</v>
          </cell>
          <cell r="AE97">
            <v>0</v>
          </cell>
          <cell r="AF97">
            <v>0</v>
          </cell>
          <cell r="AG97">
            <v>10000</v>
          </cell>
        </row>
        <row r="98">
          <cell r="Z98" t="str">
            <v>4501</v>
          </cell>
          <cell r="AA98">
            <v>35439.46</v>
          </cell>
          <cell r="AB98">
            <v>0</v>
          </cell>
          <cell r="AC98">
            <v>0</v>
          </cell>
          <cell r="AD98">
            <v>32960</v>
          </cell>
          <cell r="AE98">
            <v>191707.1</v>
          </cell>
          <cell r="AF98">
            <v>0</v>
          </cell>
          <cell r="AG98">
            <v>260106.56</v>
          </cell>
        </row>
        <row r="99">
          <cell r="Z99" t="str">
            <v>4503</v>
          </cell>
          <cell r="AA99">
            <v>9895.7800000000007</v>
          </cell>
          <cell r="AB99">
            <v>0</v>
          </cell>
          <cell r="AC99">
            <v>0</v>
          </cell>
          <cell r="AD99">
            <v>2800</v>
          </cell>
          <cell r="AE99">
            <v>0</v>
          </cell>
          <cell r="AF99">
            <v>0</v>
          </cell>
          <cell r="AG99">
            <v>12695.78</v>
          </cell>
        </row>
        <row r="100">
          <cell r="Z100" t="str">
            <v>4505</v>
          </cell>
          <cell r="AA100">
            <v>3230.37</v>
          </cell>
          <cell r="AB100">
            <v>0</v>
          </cell>
          <cell r="AC100">
            <v>0</v>
          </cell>
          <cell r="AD100">
            <v>3000</v>
          </cell>
          <cell r="AE100">
            <v>0</v>
          </cell>
          <cell r="AF100">
            <v>0</v>
          </cell>
          <cell r="AG100">
            <v>6230.37</v>
          </cell>
        </row>
        <row r="101">
          <cell r="Z101" t="str">
            <v>4521</v>
          </cell>
          <cell r="AA101">
            <v>28025.37</v>
          </cell>
          <cell r="AB101">
            <v>0</v>
          </cell>
          <cell r="AC101">
            <v>0</v>
          </cell>
          <cell r="AD101">
            <v>5398</v>
          </cell>
          <cell r="AE101">
            <v>0</v>
          </cell>
          <cell r="AF101">
            <v>0</v>
          </cell>
          <cell r="AG101">
            <v>33423.370000000003</v>
          </cell>
        </row>
        <row r="102">
          <cell r="Z102" t="str">
            <v>4525</v>
          </cell>
          <cell r="AA102">
            <v>1057.77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1057.77</v>
          </cell>
        </row>
        <row r="103">
          <cell r="Z103" t="str">
            <v>47012</v>
          </cell>
          <cell r="AA103">
            <v>0</v>
          </cell>
          <cell r="AB103">
            <v>0</v>
          </cell>
          <cell r="AC103">
            <v>0</v>
          </cell>
          <cell r="AD103">
            <v>137360</v>
          </cell>
          <cell r="AE103">
            <v>171566.24</v>
          </cell>
          <cell r="AF103">
            <v>419300.61</v>
          </cell>
          <cell r="AG103">
            <v>728226.85</v>
          </cell>
        </row>
        <row r="104">
          <cell r="Z104" t="str">
            <v>47019</v>
          </cell>
          <cell r="AA104">
            <v>34254.04</v>
          </cell>
          <cell r="AB104">
            <v>0</v>
          </cell>
          <cell r="AC104">
            <v>0</v>
          </cell>
          <cell r="AD104">
            <v>17400</v>
          </cell>
          <cell r="AE104">
            <v>0</v>
          </cell>
          <cell r="AF104">
            <v>0</v>
          </cell>
          <cell r="AG104">
            <v>51654.04</v>
          </cell>
        </row>
        <row r="105">
          <cell r="Z105" t="str">
            <v>47211</v>
          </cell>
          <cell r="AA105">
            <v>4352.1099999999997</v>
          </cell>
          <cell r="AB105">
            <v>0</v>
          </cell>
          <cell r="AC105">
            <v>0</v>
          </cell>
          <cell r="AD105">
            <v>280</v>
          </cell>
          <cell r="AE105">
            <v>0</v>
          </cell>
          <cell r="AF105">
            <v>0</v>
          </cell>
          <cell r="AG105">
            <v>4632.1099999999997</v>
          </cell>
        </row>
        <row r="106">
          <cell r="Z106" t="str">
            <v>47212</v>
          </cell>
          <cell r="AA106">
            <v>2922.38</v>
          </cell>
          <cell r="AB106">
            <v>0</v>
          </cell>
          <cell r="AC106">
            <v>0</v>
          </cell>
          <cell r="AD106">
            <v>21845.97</v>
          </cell>
          <cell r="AE106">
            <v>0</v>
          </cell>
          <cell r="AF106">
            <v>0</v>
          </cell>
          <cell r="AG106">
            <v>24768.35</v>
          </cell>
        </row>
        <row r="107">
          <cell r="Z107" t="str">
            <v>47213</v>
          </cell>
          <cell r="AA107">
            <v>5016.82</v>
          </cell>
          <cell r="AB107">
            <v>0</v>
          </cell>
          <cell r="AC107">
            <v>0</v>
          </cell>
          <cell r="AD107">
            <v>51730</v>
          </cell>
          <cell r="AE107">
            <v>3474.28</v>
          </cell>
          <cell r="AF107">
            <v>0</v>
          </cell>
          <cell r="AG107">
            <v>60221.1</v>
          </cell>
        </row>
        <row r="108">
          <cell r="Z108" t="str">
            <v>47219</v>
          </cell>
          <cell r="AA108">
            <v>20459.509999999998</v>
          </cell>
          <cell r="AB108">
            <v>0</v>
          </cell>
          <cell r="AC108">
            <v>0</v>
          </cell>
          <cell r="AD108">
            <v>12754.8</v>
          </cell>
          <cell r="AE108">
            <v>0</v>
          </cell>
          <cell r="AF108">
            <v>0</v>
          </cell>
          <cell r="AG108">
            <v>33214.31</v>
          </cell>
        </row>
        <row r="109">
          <cell r="Z109" t="str">
            <v>4723</v>
          </cell>
          <cell r="AA109">
            <v>438.56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438.56</v>
          </cell>
        </row>
        <row r="110">
          <cell r="Z110" t="str">
            <v>4753</v>
          </cell>
          <cell r="AA110">
            <v>0</v>
          </cell>
          <cell r="AB110">
            <v>0</v>
          </cell>
          <cell r="AC110">
            <v>0</v>
          </cell>
          <cell r="AD110">
            <v>700004</v>
          </cell>
          <cell r="AE110">
            <v>1030966.7</v>
          </cell>
          <cell r="AF110">
            <v>445473.17</v>
          </cell>
          <cell r="AG110">
            <v>2176443.87</v>
          </cell>
        </row>
        <row r="111">
          <cell r="Z111" t="str">
            <v>4756</v>
          </cell>
          <cell r="AA111">
            <v>3320.83</v>
          </cell>
          <cell r="AB111">
            <v>0</v>
          </cell>
          <cell r="AC111">
            <v>0</v>
          </cell>
          <cell r="AD111">
            <v>44224.35</v>
          </cell>
          <cell r="AE111">
            <v>976407.85</v>
          </cell>
          <cell r="AF111">
            <v>172412.47</v>
          </cell>
          <cell r="AG111">
            <v>1196365.5</v>
          </cell>
        </row>
        <row r="112">
          <cell r="Z112" t="str">
            <v>50011</v>
          </cell>
          <cell r="AA112">
            <v>80457.95</v>
          </cell>
          <cell r="AB112">
            <v>0</v>
          </cell>
          <cell r="AC112">
            <v>0</v>
          </cell>
          <cell r="AD112">
            <v>101458.5</v>
          </cell>
          <cell r="AE112">
            <v>135550.65</v>
          </cell>
          <cell r="AF112">
            <v>116765.6</v>
          </cell>
          <cell r="AG112">
            <v>434232.7</v>
          </cell>
        </row>
        <row r="113">
          <cell r="Z113" t="str">
            <v>50012</v>
          </cell>
          <cell r="AA113">
            <v>52713.85</v>
          </cell>
          <cell r="AB113">
            <v>0</v>
          </cell>
          <cell r="AC113">
            <v>0</v>
          </cell>
          <cell r="AD113">
            <v>15555.5</v>
          </cell>
          <cell r="AE113">
            <v>355270.7</v>
          </cell>
          <cell r="AF113">
            <v>47780.39</v>
          </cell>
          <cell r="AG113">
            <v>471320.44</v>
          </cell>
        </row>
        <row r="114">
          <cell r="Z114" t="str">
            <v>50014</v>
          </cell>
          <cell r="AA114">
            <v>0</v>
          </cell>
          <cell r="AB114">
            <v>0</v>
          </cell>
          <cell r="AC114">
            <v>0</v>
          </cell>
          <cell r="AD114">
            <v>4000</v>
          </cell>
          <cell r="AE114">
            <v>0</v>
          </cell>
          <cell r="AF114">
            <v>10150.56</v>
          </cell>
          <cell r="AG114">
            <v>14150.56</v>
          </cell>
        </row>
        <row r="115">
          <cell r="Z115" t="str">
            <v>50015</v>
          </cell>
          <cell r="AA115">
            <v>0</v>
          </cell>
          <cell r="AB115">
            <v>0</v>
          </cell>
          <cell r="AC115">
            <v>0</v>
          </cell>
          <cell r="AD115">
            <v>6326.8</v>
          </cell>
          <cell r="AE115">
            <v>0</v>
          </cell>
          <cell r="AF115">
            <v>4126.79</v>
          </cell>
          <cell r="AG115">
            <v>10453.59</v>
          </cell>
        </row>
        <row r="116">
          <cell r="Z116" t="str">
            <v>50016</v>
          </cell>
          <cell r="AA116">
            <v>0</v>
          </cell>
          <cell r="AB116">
            <v>0</v>
          </cell>
          <cell r="AC116">
            <v>0</v>
          </cell>
          <cell r="AD116">
            <v>5000</v>
          </cell>
          <cell r="AE116">
            <v>0</v>
          </cell>
          <cell r="AF116">
            <v>0</v>
          </cell>
          <cell r="AG116">
            <v>5000</v>
          </cell>
        </row>
        <row r="117">
          <cell r="Z117" t="str">
            <v>50017</v>
          </cell>
          <cell r="AA117">
            <v>66585.87</v>
          </cell>
          <cell r="AB117">
            <v>0</v>
          </cell>
          <cell r="AC117">
            <v>0</v>
          </cell>
          <cell r="AD117">
            <v>5800</v>
          </cell>
          <cell r="AE117">
            <v>168753.74</v>
          </cell>
          <cell r="AF117">
            <v>0</v>
          </cell>
          <cell r="AG117">
            <v>241139.61</v>
          </cell>
        </row>
        <row r="118">
          <cell r="Z118" t="str">
            <v>50019</v>
          </cell>
          <cell r="AA118">
            <v>77683.5</v>
          </cell>
          <cell r="AB118">
            <v>0</v>
          </cell>
          <cell r="AC118">
            <v>0</v>
          </cell>
          <cell r="AD118">
            <v>2742.4</v>
          </cell>
          <cell r="AE118">
            <v>0</v>
          </cell>
          <cell r="AF118">
            <v>0</v>
          </cell>
          <cell r="AG118">
            <v>80425.899999999994</v>
          </cell>
        </row>
        <row r="119">
          <cell r="Z119" t="str">
            <v>5003</v>
          </cell>
          <cell r="AA119">
            <v>2650.82</v>
          </cell>
          <cell r="AB119">
            <v>0</v>
          </cell>
          <cell r="AC119">
            <v>0</v>
          </cell>
          <cell r="AD119">
            <v>0</v>
          </cell>
          <cell r="AE119">
            <v>0</v>
          </cell>
          <cell r="AF119">
            <v>0</v>
          </cell>
          <cell r="AG119">
            <v>2650.82</v>
          </cell>
        </row>
        <row r="120">
          <cell r="Z120" t="str">
            <v>50211</v>
          </cell>
          <cell r="AA120">
            <v>1562220.08</v>
          </cell>
          <cell r="AB120">
            <v>0</v>
          </cell>
          <cell r="AC120">
            <v>0</v>
          </cell>
          <cell r="AD120">
            <v>16350</v>
          </cell>
          <cell r="AE120">
            <v>0</v>
          </cell>
          <cell r="AF120">
            <v>0</v>
          </cell>
          <cell r="AG120">
            <v>1578570.08</v>
          </cell>
        </row>
        <row r="121">
          <cell r="Z121" t="str">
            <v>50212</v>
          </cell>
          <cell r="AA121">
            <v>571519.18000000005</v>
          </cell>
          <cell r="AB121">
            <v>0</v>
          </cell>
          <cell r="AC121">
            <v>0</v>
          </cell>
          <cell r="AD121">
            <v>11400</v>
          </cell>
          <cell r="AE121">
            <v>0</v>
          </cell>
          <cell r="AF121">
            <v>0</v>
          </cell>
          <cell r="AG121">
            <v>582919.18000000005</v>
          </cell>
        </row>
        <row r="122">
          <cell r="Z122" t="str">
            <v>50213</v>
          </cell>
          <cell r="AA122">
            <v>0</v>
          </cell>
          <cell r="AB122">
            <v>0</v>
          </cell>
          <cell r="AC122">
            <v>0</v>
          </cell>
          <cell r="AD122">
            <v>12100</v>
          </cell>
          <cell r="AE122">
            <v>0</v>
          </cell>
          <cell r="AF122">
            <v>0</v>
          </cell>
          <cell r="AG122">
            <v>12100</v>
          </cell>
        </row>
        <row r="123">
          <cell r="Z123" t="str">
            <v>50215</v>
          </cell>
          <cell r="AA123">
            <v>0</v>
          </cell>
          <cell r="AB123">
            <v>0</v>
          </cell>
          <cell r="AC123">
            <v>0</v>
          </cell>
          <cell r="AD123">
            <v>2700</v>
          </cell>
          <cell r="AE123">
            <v>0</v>
          </cell>
          <cell r="AF123">
            <v>0</v>
          </cell>
          <cell r="AG123">
            <v>2700</v>
          </cell>
        </row>
        <row r="124">
          <cell r="Z124" t="str">
            <v>50216</v>
          </cell>
          <cell r="AA124">
            <v>0</v>
          </cell>
          <cell r="AB124">
            <v>0</v>
          </cell>
          <cell r="AC124">
            <v>0</v>
          </cell>
          <cell r="AD124">
            <v>4125</v>
          </cell>
          <cell r="AE124">
            <v>0</v>
          </cell>
          <cell r="AF124">
            <v>0</v>
          </cell>
          <cell r="AG124">
            <v>4125</v>
          </cell>
        </row>
        <row r="125">
          <cell r="Z125" t="str">
            <v>50217</v>
          </cell>
          <cell r="AA125">
            <v>228245.65</v>
          </cell>
          <cell r="AB125">
            <v>0</v>
          </cell>
          <cell r="AC125">
            <v>0</v>
          </cell>
          <cell r="AD125">
            <v>41620</v>
          </cell>
          <cell r="AE125">
            <v>0</v>
          </cell>
          <cell r="AF125">
            <v>0</v>
          </cell>
          <cell r="AG125">
            <v>269865.65000000002</v>
          </cell>
        </row>
        <row r="126">
          <cell r="Z126" t="str">
            <v>50219</v>
          </cell>
          <cell r="AA126">
            <v>49003.64</v>
          </cell>
          <cell r="AB126">
            <v>0</v>
          </cell>
          <cell r="AC126">
            <v>0</v>
          </cell>
          <cell r="AD126">
            <v>20000</v>
          </cell>
          <cell r="AE126">
            <v>66339.13</v>
          </cell>
          <cell r="AF126">
            <v>0</v>
          </cell>
          <cell r="AG126">
            <v>135342.76999999999</v>
          </cell>
        </row>
        <row r="127">
          <cell r="Z127" t="str">
            <v>5201</v>
          </cell>
          <cell r="AA127">
            <v>8622.9599999999991</v>
          </cell>
          <cell r="AB127">
            <v>0</v>
          </cell>
          <cell r="AC127">
            <v>0</v>
          </cell>
          <cell r="AD127">
            <v>10000</v>
          </cell>
          <cell r="AE127">
            <v>0</v>
          </cell>
          <cell r="AF127">
            <v>0</v>
          </cell>
          <cell r="AG127">
            <v>18622.96</v>
          </cell>
        </row>
        <row r="128">
          <cell r="Z128" t="str">
            <v>5203</v>
          </cell>
          <cell r="AA128">
            <v>267727.7</v>
          </cell>
          <cell r="AB128">
            <v>0</v>
          </cell>
          <cell r="AC128">
            <v>0</v>
          </cell>
          <cell r="AD128">
            <v>50145.1</v>
          </cell>
          <cell r="AE128">
            <v>91808.73</v>
          </cell>
          <cell r="AF128">
            <v>56422.82</v>
          </cell>
          <cell r="AG128">
            <v>466104.35</v>
          </cell>
        </row>
        <row r="129">
          <cell r="Z129" t="str">
            <v>5205</v>
          </cell>
          <cell r="AA129">
            <v>53926.66</v>
          </cell>
          <cell r="AB129">
            <v>0</v>
          </cell>
          <cell r="AC129">
            <v>0</v>
          </cell>
          <cell r="AD129">
            <v>8150</v>
          </cell>
          <cell r="AE129">
            <v>0</v>
          </cell>
          <cell r="AF129">
            <v>0</v>
          </cell>
          <cell r="AG129">
            <v>62076.66</v>
          </cell>
        </row>
        <row r="130">
          <cell r="Z130" t="str">
            <v>5207</v>
          </cell>
          <cell r="AA130">
            <v>26121.52</v>
          </cell>
          <cell r="AB130">
            <v>0</v>
          </cell>
          <cell r="AC130">
            <v>0</v>
          </cell>
          <cell r="AD130">
            <v>6800</v>
          </cell>
          <cell r="AE130">
            <v>0</v>
          </cell>
          <cell r="AF130">
            <v>0</v>
          </cell>
          <cell r="AG130">
            <v>32921.519999999997</v>
          </cell>
        </row>
        <row r="131">
          <cell r="Z131" t="str">
            <v>5225</v>
          </cell>
          <cell r="AA131">
            <v>23093.7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23093.7</v>
          </cell>
        </row>
        <row r="132">
          <cell r="Z132" t="str">
            <v>5401</v>
          </cell>
          <cell r="AA132">
            <v>14040.61</v>
          </cell>
          <cell r="AB132">
            <v>0</v>
          </cell>
          <cell r="AC132">
            <v>0</v>
          </cell>
          <cell r="AD132">
            <v>1150</v>
          </cell>
          <cell r="AE132">
            <v>0</v>
          </cell>
          <cell r="AF132">
            <v>0</v>
          </cell>
          <cell r="AG132">
            <v>15190.61</v>
          </cell>
        </row>
        <row r="133">
          <cell r="Z133" t="str">
            <v>5421</v>
          </cell>
          <cell r="AA133">
            <v>12153.71</v>
          </cell>
          <cell r="AB133">
            <v>0</v>
          </cell>
          <cell r="AC133">
            <v>0</v>
          </cell>
          <cell r="AD133">
            <v>5400</v>
          </cell>
          <cell r="AE133">
            <v>0</v>
          </cell>
          <cell r="AF133">
            <v>0</v>
          </cell>
          <cell r="AG133">
            <v>17553.71</v>
          </cell>
        </row>
        <row r="134">
          <cell r="Z134" t="str">
            <v>5601</v>
          </cell>
          <cell r="AA134">
            <v>22179.119999999999</v>
          </cell>
          <cell r="AB134">
            <v>0</v>
          </cell>
          <cell r="AC134">
            <v>0</v>
          </cell>
          <cell r="AD134">
            <v>13030</v>
          </cell>
          <cell r="AE134">
            <v>0</v>
          </cell>
          <cell r="AF134">
            <v>0</v>
          </cell>
          <cell r="AG134">
            <v>35209.120000000003</v>
          </cell>
        </row>
        <row r="135">
          <cell r="Z135" t="str">
            <v>5603</v>
          </cell>
          <cell r="AA135">
            <v>7958.93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0</v>
          </cell>
          <cell r="AG135">
            <v>7958.93</v>
          </cell>
        </row>
        <row r="136">
          <cell r="Z136" t="str">
            <v>5621</v>
          </cell>
          <cell r="AA136">
            <v>16140.83</v>
          </cell>
          <cell r="AB136">
            <v>0</v>
          </cell>
          <cell r="AC136">
            <v>0</v>
          </cell>
          <cell r="AD136">
            <v>2400</v>
          </cell>
          <cell r="AE136">
            <v>0</v>
          </cell>
          <cell r="AF136">
            <v>0</v>
          </cell>
          <cell r="AG136">
            <v>18540.830000000002</v>
          </cell>
        </row>
        <row r="137">
          <cell r="Z137" t="str">
            <v>5680</v>
          </cell>
          <cell r="AA137">
            <v>7174.03</v>
          </cell>
          <cell r="AB137">
            <v>0</v>
          </cell>
          <cell r="AC137">
            <v>0</v>
          </cell>
          <cell r="AD137">
            <v>3058.61</v>
          </cell>
          <cell r="AE137">
            <v>0</v>
          </cell>
          <cell r="AF137">
            <v>0</v>
          </cell>
          <cell r="AG137">
            <v>10232.64</v>
          </cell>
        </row>
        <row r="138">
          <cell r="Z138" t="str">
            <v>58011</v>
          </cell>
          <cell r="AA138">
            <v>0</v>
          </cell>
          <cell r="AB138">
            <v>0</v>
          </cell>
          <cell r="AC138">
            <v>0</v>
          </cell>
          <cell r="AD138">
            <v>37790</v>
          </cell>
          <cell r="AE138">
            <v>138514.38</v>
          </cell>
          <cell r="AF138">
            <v>152977.35</v>
          </cell>
          <cell r="AG138">
            <v>329281.73</v>
          </cell>
        </row>
        <row r="139">
          <cell r="Z139" t="str">
            <v>58012</v>
          </cell>
          <cell r="AA139">
            <v>64260.61</v>
          </cell>
          <cell r="AB139">
            <v>0</v>
          </cell>
          <cell r="AC139">
            <v>0</v>
          </cell>
          <cell r="AD139">
            <v>35770</v>
          </cell>
          <cell r="AE139">
            <v>100677.1</v>
          </cell>
          <cell r="AF139">
            <v>455551.2</v>
          </cell>
          <cell r="AG139">
            <v>656258.91</v>
          </cell>
        </row>
        <row r="140">
          <cell r="Z140" t="str">
            <v>58013</v>
          </cell>
          <cell r="AA140">
            <v>317442.19</v>
          </cell>
          <cell r="AB140">
            <v>0</v>
          </cell>
          <cell r="AC140">
            <v>0</v>
          </cell>
          <cell r="AD140">
            <v>6370</v>
          </cell>
          <cell r="AE140">
            <v>440845.6</v>
          </cell>
          <cell r="AF140">
            <v>0</v>
          </cell>
          <cell r="AG140">
            <v>764657.79</v>
          </cell>
        </row>
        <row r="141">
          <cell r="Z141" t="str">
            <v>58019</v>
          </cell>
          <cell r="AA141">
            <v>246940.55</v>
          </cell>
          <cell r="AB141">
            <v>0</v>
          </cell>
          <cell r="AC141">
            <v>0</v>
          </cell>
          <cell r="AD141">
            <v>9751</v>
          </cell>
          <cell r="AE141">
            <v>312958.71000000002</v>
          </cell>
          <cell r="AF141">
            <v>3828.5</v>
          </cell>
          <cell r="AG141">
            <v>573478.76</v>
          </cell>
        </row>
        <row r="142">
          <cell r="Z142" t="str">
            <v>5803</v>
          </cell>
          <cell r="AA142">
            <v>0</v>
          </cell>
          <cell r="AB142">
            <v>0</v>
          </cell>
          <cell r="AC142">
            <v>0</v>
          </cell>
          <cell r="AD142">
            <v>70000</v>
          </cell>
          <cell r="AE142">
            <v>130308.03</v>
          </cell>
          <cell r="AF142">
            <v>0</v>
          </cell>
          <cell r="AG142">
            <v>200308.03</v>
          </cell>
        </row>
        <row r="143">
          <cell r="Z143" t="str">
            <v>5807</v>
          </cell>
          <cell r="AA143">
            <v>119974.79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  <cell r="AG143">
            <v>119974.79</v>
          </cell>
        </row>
        <row r="144">
          <cell r="Z144" t="str">
            <v>58211</v>
          </cell>
          <cell r="AA144">
            <v>424573.17</v>
          </cell>
          <cell r="AB144">
            <v>0</v>
          </cell>
          <cell r="AC144">
            <v>0</v>
          </cell>
          <cell r="AD144">
            <v>47008</v>
          </cell>
          <cell r="AE144">
            <v>51804.84</v>
          </cell>
          <cell r="AF144">
            <v>0</v>
          </cell>
          <cell r="AG144">
            <v>523386.01</v>
          </cell>
        </row>
        <row r="145">
          <cell r="Z145" t="str">
            <v>58212</v>
          </cell>
          <cell r="AA145">
            <v>67032.86</v>
          </cell>
          <cell r="AB145">
            <v>0</v>
          </cell>
          <cell r="AC145">
            <v>0</v>
          </cell>
          <cell r="AD145">
            <v>4153</v>
          </cell>
          <cell r="AE145">
            <v>40702.29</v>
          </cell>
          <cell r="AF145">
            <v>0</v>
          </cell>
          <cell r="AG145">
            <v>111888.15</v>
          </cell>
        </row>
        <row r="146">
          <cell r="Z146" t="str">
            <v>58213</v>
          </cell>
          <cell r="AA146">
            <v>13951.01</v>
          </cell>
          <cell r="AB146">
            <v>0</v>
          </cell>
          <cell r="AC146">
            <v>0</v>
          </cell>
          <cell r="AD146">
            <v>3641</v>
          </cell>
          <cell r="AE146">
            <v>0</v>
          </cell>
          <cell r="AF146">
            <v>0</v>
          </cell>
          <cell r="AG146">
            <v>17592.009999999998</v>
          </cell>
        </row>
        <row r="147">
          <cell r="Z147" t="str">
            <v>58219</v>
          </cell>
          <cell r="AA147">
            <v>170099.01</v>
          </cell>
          <cell r="AB147">
            <v>0</v>
          </cell>
          <cell r="AC147">
            <v>0</v>
          </cell>
          <cell r="AD147">
            <v>7666</v>
          </cell>
          <cell r="AE147">
            <v>18109.95</v>
          </cell>
          <cell r="AF147">
            <v>0</v>
          </cell>
          <cell r="AG147">
            <v>195874.96</v>
          </cell>
        </row>
        <row r="148">
          <cell r="Z148" t="str">
            <v>5827</v>
          </cell>
          <cell r="AA148">
            <v>73902.69</v>
          </cell>
          <cell r="AB148">
            <v>0</v>
          </cell>
          <cell r="AC148">
            <v>0</v>
          </cell>
          <cell r="AD148">
            <v>6000</v>
          </cell>
          <cell r="AE148">
            <v>0</v>
          </cell>
          <cell r="AF148">
            <v>0</v>
          </cell>
          <cell r="AG148">
            <v>79902.69</v>
          </cell>
        </row>
        <row r="149">
          <cell r="Z149" t="str">
            <v>6001</v>
          </cell>
          <cell r="AA149">
            <v>10889.01</v>
          </cell>
          <cell r="AB149">
            <v>0</v>
          </cell>
          <cell r="AC149">
            <v>0</v>
          </cell>
          <cell r="AD149">
            <v>6500</v>
          </cell>
          <cell r="AE149">
            <v>0</v>
          </cell>
          <cell r="AF149">
            <v>0</v>
          </cell>
          <cell r="AG149">
            <v>17389.009999999998</v>
          </cell>
        </row>
        <row r="150">
          <cell r="Z150" t="str">
            <v>6021</v>
          </cell>
          <cell r="AA150">
            <v>8052.37</v>
          </cell>
          <cell r="AB150">
            <v>0</v>
          </cell>
          <cell r="AC150">
            <v>0</v>
          </cell>
          <cell r="AD150">
            <v>1790</v>
          </cell>
          <cell r="AE150">
            <v>0</v>
          </cell>
          <cell r="AF150">
            <v>0</v>
          </cell>
          <cell r="AG150">
            <v>9842.3700000000008</v>
          </cell>
        </row>
        <row r="151">
          <cell r="Z151" t="str">
            <v>6201</v>
          </cell>
          <cell r="AA151">
            <v>18921.88</v>
          </cell>
          <cell r="AB151">
            <v>0</v>
          </cell>
          <cell r="AC151">
            <v>0</v>
          </cell>
          <cell r="AD151">
            <v>700</v>
          </cell>
          <cell r="AE151">
            <v>45398.96</v>
          </cell>
          <cell r="AF151">
            <v>0</v>
          </cell>
          <cell r="AG151">
            <v>65020.84</v>
          </cell>
        </row>
        <row r="152">
          <cell r="Z152" t="str">
            <v>6203</v>
          </cell>
          <cell r="AA152">
            <v>11184.01</v>
          </cell>
          <cell r="AB152">
            <v>0</v>
          </cell>
          <cell r="AC152">
            <v>0</v>
          </cell>
          <cell r="AD152">
            <v>1590</v>
          </cell>
          <cell r="AE152">
            <v>40868.230000000003</v>
          </cell>
          <cell r="AF152">
            <v>0</v>
          </cell>
          <cell r="AG152">
            <v>53642.239999999998</v>
          </cell>
        </row>
        <row r="153">
          <cell r="Z153" t="str">
            <v>6205</v>
          </cell>
          <cell r="AA153">
            <v>2503.42</v>
          </cell>
          <cell r="AB153">
            <v>0</v>
          </cell>
          <cell r="AC153">
            <v>0</v>
          </cell>
          <cell r="AD153">
            <v>2130</v>
          </cell>
          <cell r="AE153">
            <v>8401.75</v>
          </cell>
          <cell r="AF153">
            <v>0</v>
          </cell>
          <cell r="AG153">
            <v>13035.17</v>
          </cell>
        </row>
        <row r="154">
          <cell r="Z154" t="str">
            <v>6221</v>
          </cell>
          <cell r="AA154">
            <v>31551.03</v>
          </cell>
          <cell r="AB154">
            <v>0</v>
          </cell>
          <cell r="AC154">
            <v>0</v>
          </cell>
          <cell r="AD154">
            <v>4200</v>
          </cell>
          <cell r="AE154">
            <v>0</v>
          </cell>
          <cell r="AF154">
            <v>0</v>
          </cell>
          <cell r="AG154">
            <v>35751.03</v>
          </cell>
        </row>
        <row r="155">
          <cell r="Z155" t="str">
            <v>6223</v>
          </cell>
          <cell r="AA155">
            <v>13915.92</v>
          </cell>
          <cell r="AB155">
            <v>0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13915.92</v>
          </cell>
        </row>
        <row r="156">
          <cell r="Z156" t="str">
            <v>6225</v>
          </cell>
          <cell r="AA156">
            <v>5661.21</v>
          </cell>
          <cell r="AB156">
            <v>0</v>
          </cell>
          <cell r="AC156">
            <v>0</v>
          </cell>
          <cell r="AD156">
            <v>4450</v>
          </cell>
          <cell r="AE156">
            <v>0</v>
          </cell>
          <cell r="AF156">
            <v>0</v>
          </cell>
          <cell r="AG156">
            <v>10111.209999999999</v>
          </cell>
        </row>
        <row r="157">
          <cell r="Z157" t="str">
            <v>6511</v>
          </cell>
          <cell r="AA157">
            <v>313683.06</v>
          </cell>
          <cell r="AB157">
            <v>0</v>
          </cell>
          <cell r="AC157">
            <v>0</v>
          </cell>
          <cell r="AD157">
            <v>0</v>
          </cell>
          <cell r="AE157">
            <v>0</v>
          </cell>
          <cell r="AF157">
            <v>0</v>
          </cell>
          <cell r="AG157">
            <v>313683.06</v>
          </cell>
        </row>
        <row r="158">
          <cell r="Z158" t="str">
            <v>6512</v>
          </cell>
          <cell r="AA158">
            <v>1088000</v>
          </cell>
          <cell r="AB158">
            <v>0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1088000</v>
          </cell>
        </row>
        <row r="159">
          <cell r="Z159" t="str">
            <v>6513</v>
          </cell>
          <cell r="AA159">
            <v>177095.11</v>
          </cell>
          <cell r="AB159">
            <v>0</v>
          </cell>
          <cell r="AC159">
            <v>0</v>
          </cell>
          <cell r="AD159">
            <v>0</v>
          </cell>
          <cell r="AE159">
            <v>0</v>
          </cell>
          <cell r="AF159">
            <v>0</v>
          </cell>
          <cell r="AG159">
            <v>177095.11</v>
          </cell>
        </row>
        <row r="160">
          <cell r="Z160" t="str">
            <v>6514</v>
          </cell>
          <cell r="AA160">
            <v>147550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147550</v>
          </cell>
        </row>
        <row r="161">
          <cell r="Z161" t="str">
            <v>6515</v>
          </cell>
          <cell r="AA161">
            <v>765020.81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765020.81</v>
          </cell>
        </row>
        <row r="162">
          <cell r="Z162" t="str">
            <v>6516</v>
          </cell>
          <cell r="AA162">
            <v>10000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10000</v>
          </cell>
        </row>
        <row r="163">
          <cell r="Z163" t="str">
            <v>6517</v>
          </cell>
          <cell r="AA163">
            <v>93000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93000</v>
          </cell>
        </row>
        <row r="164">
          <cell r="Z164" t="str">
            <v>6518</v>
          </cell>
          <cell r="AA164">
            <v>175546.36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  <cell r="AG164">
            <v>175546.36</v>
          </cell>
        </row>
        <row r="165">
          <cell r="Z165" t="str">
            <v>6519</v>
          </cell>
          <cell r="AA165">
            <v>0</v>
          </cell>
          <cell r="AB165">
            <v>0</v>
          </cell>
          <cell r="AC165">
            <v>0</v>
          </cell>
          <cell r="AD165">
            <v>608770.72</v>
          </cell>
          <cell r="AE165">
            <v>0</v>
          </cell>
          <cell r="AF165">
            <v>0</v>
          </cell>
          <cell r="AG165">
            <v>608770.72</v>
          </cell>
        </row>
        <row r="166">
          <cell r="Z166" t="str">
            <v>6523</v>
          </cell>
          <cell r="AA166">
            <v>180600</v>
          </cell>
          <cell r="AB166">
            <v>0</v>
          </cell>
          <cell r="AC166">
            <v>0</v>
          </cell>
          <cell r="AD166">
            <v>0</v>
          </cell>
          <cell r="AE166">
            <v>0</v>
          </cell>
          <cell r="AF166">
            <v>0</v>
          </cell>
          <cell r="AG166">
            <v>180600</v>
          </cell>
        </row>
        <row r="167">
          <cell r="Z167" t="str">
            <v>6525</v>
          </cell>
          <cell r="AA167">
            <v>829153.03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829153.03</v>
          </cell>
        </row>
        <row r="168">
          <cell r="Z168" t="str">
            <v>65031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</row>
        <row r="169">
          <cell r="Z169" t="str">
            <v>Total</v>
          </cell>
          <cell r="AA169">
            <v>14042580.01</v>
          </cell>
          <cell r="AB169">
            <v>0</v>
          </cell>
          <cell r="AC169">
            <v>0</v>
          </cell>
          <cell r="AD169">
            <v>3059992</v>
          </cell>
          <cell r="AE169">
            <v>5391397.6399999997</v>
          </cell>
          <cell r="AF169">
            <v>2338141.35</v>
          </cell>
          <cell r="AG169">
            <v>24832111</v>
          </cell>
        </row>
        <row r="170"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</row>
        <row r="171">
          <cell r="Z171">
            <v>0</v>
          </cell>
          <cell r="AA171">
            <v>0</v>
          </cell>
          <cell r="AB171">
            <v>0</v>
          </cell>
          <cell r="AC171">
            <v>0</v>
          </cell>
          <cell r="AD171">
            <v>0</v>
          </cell>
          <cell r="AE171">
            <v>0</v>
          </cell>
          <cell r="AF171">
            <v>0</v>
          </cell>
          <cell r="AG171">
            <v>0</v>
          </cell>
        </row>
        <row r="172"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  <cell r="AE172">
            <v>0</v>
          </cell>
          <cell r="AF172">
            <v>0</v>
          </cell>
          <cell r="AG172">
            <v>0</v>
          </cell>
        </row>
        <row r="173"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  <cell r="AE173">
            <v>0</v>
          </cell>
          <cell r="AF173">
            <v>0</v>
          </cell>
          <cell r="AG173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9.xml><?xml version="1.0" encoding="utf-8"?>
<externalLink xmlns="http://schemas.openxmlformats.org/spreadsheetml/2006/main">
  <externalBook xmlns:r="http://schemas.openxmlformats.org/officeDocument/2006/relationships" r:id="rId1">
    <sheetNames>
      <sheetName val="service"/>
      <sheetName val="current account"/>
      <sheetName val="current account composition"/>
      <sheetName val="Sheet1"/>
      <sheetName val="Import"/>
      <sheetName val="Export"/>
      <sheetName val="Import (2)"/>
      <sheetName val="Export (2)"/>
      <sheetName val="EXIM"/>
      <sheetName val="4.10."/>
      <sheetName val="4.11."/>
      <sheetName val="4.12."/>
      <sheetName val="4.13."/>
      <sheetName val="4.14."/>
      <sheetName val="4.15. Financial acc"/>
      <sheetName val="Reporting BOP 2008"/>
      <sheetName val="Foreign trade table"/>
      <sheetName val="Sheet13"/>
      <sheetName val="gold copper export"/>
      <sheetName val="cashmere pivot"/>
      <sheetName val="cashmere export"/>
      <sheetName val="Sheet6"/>
      <sheetName val="total export 2007-200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>
        <row r="1">
          <cell r="A1" t="str">
            <v>P1</v>
          </cell>
          <cell r="B1" t="str">
            <v>P2</v>
          </cell>
          <cell r="C1" t="str">
            <v>G_BURDELT</v>
          </cell>
          <cell r="D1" t="str">
            <v>XARILCAA</v>
          </cell>
          <cell r="E1" t="str">
            <v>E_TOO</v>
          </cell>
          <cell r="F1" t="str">
            <v>E_VAL_DOLL</v>
          </cell>
          <cell r="G1" t="str">
            <v>E_STOO</v>
          </cell>
          <cell r="H1" t="str">
            <v>E_SVAL_DOLL</v>
          </cell>
          <cell r="I1" t="str">
            <v>C_DATE</v>
          </cell>
          <cell r="J1" t="str">
            <v>m</v>
          </cell>
        </row>
        <row r="2">
          <cell r="A2" t="str">
            <v>5102.11.20</v>
          </cell>
          <cell r="B2" t="str">
            <v xml:space="preserve">156 </v>
          </cell>
          <cell r="C2" t="str">
            <v>100</v>
          </cell>
          <cell r="D2" t="str">
            <v>111</v>
          </cell>
          <cell r="E2">
            <v>32054.6</v>
          </cell>
          <cell r="F2">
            <v>957057.89999999991</v>
          </cell>
          <cell r="G2">
            <v>1929181.6300000004</v>
          </cell>
          <cell r="H2">
            <v>77228777.650000006</v>
          </cell>
          <cell r="I2">
            <v>39818.506402627318</v>
          </cell>
          <cell r="J2">
            <v>12</v>
          </cell>
        </row>
        <row r="3">
          <cell r="A3" t="str">
            <v>5102.11.41</v>
          </cell>
          <cell r="B3" t="str">
            <v xml:space="preserve">156 </v>
          </cell>
          <cell r="C3" t="str">
            <v>100</v>
          </cell>
          <cell r="D3" t="str">
            <v>111</v>
          </cell>
          <cell r="E3">
            <v>0</v>
          </cell>
          <cell r="F3">
            <v>0</v>
          </cell>
          <cell r="G3">
            <v>2282.1999999999998</v>
          </cell>
          <cell r="H3">
            <v>456.44000000000005</v>
          </cell>
          <cell r="I3">
            <v>39818.506402627318</v>
          </cell>
          <cell r="J3">
            <v>12</v>
          </cell>
        </row>
        <row r="4">
          <cell r="A4" t="str">
            <v>5102.11.42</v>
          </cell>
          <cell r="B4" t="str">
            <v xml:space="preserve">156 </v>
          </cell>
          <cell r="C4" t="str">
            <v>100</v>
          </cell>
          <cell r="D4" t="str">
            <v>111</v>
          </cell>
          <cell r="E4">
            <v>9302.6</v>
          </cell>
          <cell r="F4">
            <v>13953.9</v>
          </cell>
          <cell r="G4">
            <v>1050686.2699999996</v>
          </cell>
          <cell r="H4">
            <v>2066641.1689999998</v>
          </cell>
          <cell r="I4">
            <v>39818.506402627318</v>
          </cell>
          <cell r="J4">
            <v>12</v>
          </cell>
        </row>
        <row r="5">
          <cell r="A5" t="str">
            <v>5103.20.11</v>
          </cell>
          <cell r="B5" t="str">
            <v xml:space="preserve">156 </v>
          </cell>
          <cell r="C5" t="str">
            <v>100</v>
          </cell>
          <cell r="D5" t="str">
            <v>111</v>
          </cell>
          <cell r="E5">
            <v>0</v>
          </cell>
          <cell r="F5">
            <v>0</v>
          </cell>
          <cell r="G5">
            <v>126222.6</v>
          </cell>
          <cell r="H5">
            <v>186541.16</v>
          </cell>
          <cell r="I5">
            <v>39818.506402627318</v>
          </cell>
          <cell r="J5">
            <v>12</v>
          </cell>
        </row>
        <row r="6">
          <cell r="A6" t="str">
            <v>5103.20.12</v>
          </cell>
          <cell r="B6" t="str">
            <v xml:space="preserve">156 </v>
          </cell>
          <cell r="C6" t="str">
            <v>100</v>
          </cell>
          <cell r="D6" t="str">
            <v>111</v>
          </cell>
          <cell r="E6">
            <v>0</v>
          </cell>
          <cell r="F6">
            <v>0</v>
          </cell>
          <cell r="G6">
            <v>51739.4</v>
          </cell>
          <cell r="H6">
            <v>36306.33</v>
          </cell>
          <cell r="I6">
            <v>39818.506402627318</v>
          </cell>
          <cell r="J6">
            <v>12</v>
          </cell>
        </row>
        <row r="7">
          <cell r="A7" t="str">
            <v>5105.31.10</v>
          </cell>
          <cell r="B7" t="str">
            <v xml:space="preserve">276 </v>
          </cell>
          <cell r="C7" t="str">
            <v>100</v>
          </cell>
          <cell r="D7" t="str">
            <v>111</v>
          </cell>
          <cell r="E7">
            <v>2000</v>
          </cell>
          <cell r="F7">
            <v>107500</v>
          </cell>
          <cell r="G7">
            <v>2000</v>
          </cell>
          <cell r="H7">
            <v>107500</v>
          </cell>
          <cell r="I7">
            <v>39818.506402627318</v>
          </cell>
          <cell r="J7">
            <v>12</v>
          </cell>
        </row>
        <row r="8">
          <cell r="A8" t="str">
            <v>5105.31.10</v>
          </cell>
          <cell r="B8" t="str">
            <v xml:space="preserve">356 </v>
          </cell>
          <cell r="C8" t="str">
            <v>100</v>
          </cell>
          <cell r="D8" t="str">
            <v>111</v>
          </cell>
          <cell r="E8">
            <v>3157</v>
          </cell>
          <cell r="F8">
            <v>207402.59999999998</v>
          </cell>
          <cell r="G8">
            <v>9943.4</v>
          </cell>
          <cell r="H8">
            <v>785821.79999999993</v>
          </cell>
          <cell r="I8">
            <v>39818.506402627318</v>
          </cell>
          <cell r="J8">
            <v>12</v>
          </cell>
        </row>
        <row r="9">
          <cell r="A9" t="str">
            <v>5105.31.10</v>
          </cell>
          <cell r="B9" t="str">
            <v xml:space="preserve">344 </v>
          </cell>
          <cell r="C9" t="str">
            <v>100</v>
          </cell>
          <cell r="D9" t="str">
            <v>111</v>
          </cell>
          <cell r="E9">
            <v>0</v>
          </cell>
          <cell r="F9">
            <v>0</v>
          </cell>
          <cell r="G9">
            <v>10030</v>
          </cell>
          <cell r="H9">
            <v>406215</v>
          </cell>
          <cell r="I9">
            <v>39818.506402627318</v>
          </cell>
          <cell r="J9">
            <v>12</v>
          </cell>
        </row>
        <row r="10">
          <cell r="A10" t="str">
            <v>5105.31.10</v>
          </cell>
          <cell r="B10" t="str">
            <v xml:space="preserve">156 </v>
          </cell>
          <cell r="C10" t="str">
            <v>100</v>
          </cell>
          <cell r="D10" t="str">
            <v>111</v>
          </cell>
          <cell r="E10">
            <v>41449</v>
          </cell>
          <cell r="F10">
            <v>2115989.7999999998</v>
          </cell>
          <cell r="G10">
            <v>759139.4999650002</v>
          </cell>
          <cell r="H10">
            <v>43779717.600000001</v>
          </cell>
          <cell r="I10">
            <v>39818.506402627318</v>
          </cell>
          <cell r="J10">
            <v>12</v>
          </cell>
        </row>
        <row r="11">
          <cell r="A11" t="str">
            <v>5105.31.10</v>
          </cell>
          <cell r="B11" t="str">
            <v xml:space="preserve">826 </v>
          </cell>
          <cell r="C11" t="str">
            <v>100</v>
          </cell>
          <cell r="D11" t="str">
            <v>111</v>
          </cell>
          <cell r="E11">
            <v>15886.9</v>
          </cell>
          <cell r="F11">
            <v>939780.6</v>
          </cell>
          <cell r="G11">
            <v>135608.6</v>
          </cell>
          <cell r="H11">
            <v>9237150.9013694245</v>
          </cell>
          <cell r="I11">
            <v>39818.506402627318</v>
          </cell>
          <cell r="J11">
            <v>12</v>
          </cell>
        </row>
        <row r="12">
          <cell r="A12" t="str">
            <v>5105.31.10</v>
          </cell>
          <cell r="B12" t="str">
            <v xml:space="preserve">840 </v>
          </cell>
          <cell r="C12" t="str">
            <v>100</v>
          </cell>
          <cell r="D12" t="str">
            <v>111</v>
          </cell>
          <cell r="E12">
            <v>0</v>
          </cell>
          <cell r="F12">
            <v>0</v>
          </cell>
          <cell r="G12">
            <v>15241.3</v>
          </cell>
          <cell r="H12">
            <v>952920.10000000009</v>
          </cell>
          <cell r="I12">
            <v>39818.506402627318</v>
          </cell>
          <cell r="J12">
            <v>12</v>
          </cell>
        </row>
        <row r="13">
          <cell r="A13" t="str">
            <v>5105.31.10</v>
          </cell>
          <cell r="B13" t="str">
            <v xml:space="preserve">380 </v>
          </cell>
          <cell r="C13" t="str">
            <v>100</v>
          </cell>
          <cell r="D13" t="str">
            <v>111</v>
          </cell>
          <cell r="E13">
            <v>70352.5</v>
          </cell>
          <cell r="F13">
            <v>4395797.05</v>
          </cell>
          <cell r="G13">
            <v>603446.64999999967</v>
          </cell>
          <cell r="H13">
            <v>40107544.399999999</v>
          </cell>
          <cell r="I13">
            <v>39818.506402627318</v>
          </cell>
          <cell r="J13">
            <v>12</v>
          </cell>
        </row>
        <row r="14">
          <cell r="A14" t="str">
            <v>5105.31.10</v>
          </cell>
          <cell r="B14" t="str">
            <v xml:space="preserve">410 </v>
          </cell>
          <cell r="C14" t="str">
            <v>100</v>
          </cell>
          <cell r="D14" t="str">
            <v>111</v>
          </cell>
          <cell r="E14">
            <v>5000</v>
          </cell>
          <cell r="F14">
            <v>307105</v>
          </cell>
          <cell r="G14">
            <v>6952</v>
          </cell>
          <cell r="H14">
            <v>442913</v>
          </cell>
          <cell r="I14">
            <v>39818.506402627318</v>
          </cell>
          <cell r="J14">
            <v>12</v>
          </cell>
        </row>
        <row r="15">
          <cell r="A15" t="str">
            <v>5105.31.10</v>
          </cell>
          <cell r="B15" t="str">
            <v xml:space="preserve">392 </v>
          </cell>
          <cell r="C15" t="str">
            <v>100</v>
          </cell>
          <cell r="D15" t="str">
            <v>111</v>
          </cell>
          <cell r="E15">
            <v>3424.5</v>
          </cell>
          <cell r="F15">
            <v>184530.32085039985</v>
          </cell>
          <cell r="G15">
            <v>22964.450000000004</v>
          </cell>
          <cell r="H15">
            <v>1706590.1108502967</v>
          </cell>
          <cell r="I15">
            <v>39818.506402627318</v>
          </cell>
          <cell r="J15">
            <v>12</v>
          </cell>
        </row>
        <row r="16">
          <cell r="A16" t="str">
            <v>5105.31.10</v>
          </cell>
          <cell r="B16" t="str">
            <v xml:space="preserve">524 </v>
          </cell>
          <cell r="C16" t="str">
            <v>100</v>
          </cell>
          <cell r="D16" t="str">
            <v>111</v>
          </cell>
          <cell r="E16">
            <v>0</v>
          </cell>
          <cell r="F16">
            <v>0</v>
          </cell>
          <cell r="G16">
            <v>1406</v>
          </cell>
          <cell r="H16">
            <v>87877.2</v>
          </cell>
          <cell r="I16">
            <v>39818.506402627318</v>
          </cell>
          <cell r="J16">
            <v>12</v>
          </cell>
        </row>
        <row r="17">
          <cell r="A17" t="str">
            <v>5105.31.10</v>
          </cell>
          <cell r="B17" t="str">
            <v xml:space="preserve">380 </v>
          </cell>
          <cell r="C17" t="str">
            <v>100</v>
          </cell>
          <cell r="D17" t="str">
            <v>180</v>
          </cell>
          <cell r="E17">
            <v>0</v>
          </cell>
          <cell r="F17">
            <v>0</v>
          </cell>
          <cell r="G17">
            <v>1.9</v>
          </cell>
          <cell r="H17">
            <v>4.9999999099999997</v>
          </cell>
          <cell r="I17">
            <v>39818.506402627318</v>
          </cell>
          <cell r="J17">
            <v>12</v>
          </cell>
        </row>
        <row r="18">
          <cell r="A18" t="str">
            <v>5105.31.20</v>
          </cell>
          <cell r="B18" t="str">
            <v xml:space="preserve">826 </v>
          </cell>
          <cell r="C18" t="str">
            <v>100</v>
          </cell>
          <cell r="D18" t="str">
            <v>111</v>
          </cell>
          <cell r="E18">
            <v>0</v>
          </cell>
          <cell r="F18">
            <v>0</v>
          </cell>
          <cell r="G18">
            <v>4007.5</v>
          </cell>
          <cell r="H18">
            <v>360858.64863057469</v>
          </cell>
          <cell r="I18">
            <v>39818.506402627318</v>
          </cell>
          <cell r="J18">
            <v>12</v>
          </cell>
        </row>
        <row r="19">
          <cell r="A19" t="str">
            <v>5105.31.30</v>
          </cell>
          <cell r="B19" t="str">
            <v xml:space="preserve">156 </v>
          </cell>
          <cell r="C19" t="str">
            <v>100</v>
          </cell>
          <cell r="D19" t="str">
            <v>111</v>
          </cell>
          <cell r="E19">
            <v>0</v>
          </cell>
          <cell r="F19">
            <v>0</v>
          </cell>
          <cell r="G19">
            <v>1422.2</v>
          </cell>
          <cell r="H19">
            <v>82487.600000000006</v>
          </cell>
          <cell r="I19">
            <v>39818.506402627318</v>
          </cell>
          <cell r="J19">
            <v>12</v>
          </cell>
        </row>
        <row r="20">
          <cell r="A20" t="str">
            <v>5105.31.30</v>
          </cell>
          <cell r="B20" t="str">
            <v xml:space="preserve">392 </v>
          </cell>
          <cell r="C20" t="str">
            <v>100</v>
          </cell>
          <cell r="D20" t="str">
            <v>111</v>
          </cell>
          <cell r="E20">
            <v>139.1</v>
          </cell>
          <cell r="F20">
            <v>5180.4791496001553</v>
          </cell>
          <cell r="G20">
            <v>139.1</v>
          </cell>
          <cell r="H20">
            <v>5180.4791496001553</v>
          </cell>
          <cell r="I20">
            <v>39818.506402627318</v>
          </cell>
          <cell r="J20">
            <v>12</v>
          </cell>
        </row>
        <row r="21">
          <cell r="A21" t="str">
            <v>6101.90.20</v>
          </cell>
          <cell r="B21" t="str">
            <v xml:space="preserve">643 </v>
          </cell>
          <cell r="C21" t="str">
            <v>100</v>
          </cell>
          <cell r="D21" t="str">
            <v>111</v>
          </cell>
          <cell r="E21">
            <v>0</v>
          </cell>
          <cell r="F21">
            <v>0</v>
          </cell>
          <cell r="G21">
            <v>5</v>
          </cell>
          <cell r="H21">
            <v>275.11157302683864</v>
          </cell>
          <cell r="I21">
            <v>39818.506402627318</v>
          </cell>
          <cell r="J21">
            <v>12</v>
          </cell>
        </row>
        <row r="22">
          <cell r="A22" t="str">
            <v>6101.90.20</v>
          </cell>
          <cell r="B22" t="str">
            <v xml:space="preserve">380 </v>
          </cell>
          <cell r="C22" t="str">
            <v>100</v>
          </cell>
          <cell r="D22" t="str">
            <v>111</v>
          </cell>
          <cell r="E22">
            <v>0</v>
          </cell>
          <cell r="F22">
            <v>0</v>
          </cell>
          <cell r="G22">
            <v>43</v>
          </cell>
          <cell r="H22">
            <v>5070.5957853720565</v>
          </cell>
          <cell r="I22">
            <v>39818.506402627318</v>
          </cell>
          <cell r="J22">
            <v>12</v>
          </cell>
        </row>
        <row r="23">
          <cell r="A23" t="str">
            <v>6102.10.20</v>
          </cell>
          <cell r="B23" t="str">
            <v xml:space="preserve">276 </v>
          </cell>
          <cell r="C23" t="str">
            <v>100</v>
          </cell>
          <cell r="D23" t="str">
            <v>111</v>
          </cell>
          <cell r="E23">
            <v>416</v>
          </cell>
          <cell r="F23">
            <v>34528</v>
          </cell>
          <cell r="G23">
            <v>1359</v>
          </cell>
          <cell r="H23">
            <v>116303</v>
          </cell>
          <cell r="I23">
            <v>39818.506402627318</v>
          </cell>
          <cell r="J23">
            <v>12</v>
          </cell>
        </row>
        <row r="24">
          <cell r="A24" t="str">
            <v>6102.10.20</v>
          </cell>
          <cell r="B24" t="str">
            <v xml:space="preserve">392 </v>
          </cell>
          <cell r="C24" t="str">
            <v>100</v>
          </cell>
          <cell r="D24" t="str">
            <v>111</v>
          </cell>
          <cell r="E24">
            <v>0</v>
          </cell>
          <cell r="F24">
            <v>0</v>
          </cell>
          <cell r="G24">
            <v>97</v>
          </cell>
          <cell r="H24">
            <v>11601.999989971</v>
          </cell>
          <cell r="I24">
            <v>39818.506402627318</v>
          </cell>
          <cell r="J24">
            <v>12</v>
          </cell>
        </row>
        <row r="25">
          <cell r="A25" t="str">
            <v>6102.10.20</v>
          </cell>
          <cell r="B25" t="str">
            <v xml:space="preserve">724 </v>
          </cell>
          <cell r="C25" t="str">
            <v>100</v>
          </cell>
          <cell r="D25" t="str">
            <v>111</v>
          </cell>
          <cell r="E25">
            <v>0</v>
          </cell>
          <cell r="F25">
            <v>0</v>
          </cell>
          <cell r="G25">
            <v>7</v>
          </cell>
          <cell r="H25">
            <v>1403.5</v>
          </cell>
          <cell r="I25">
            <v>39818.506402627318</v>
          </cell>
          <cell r="J25">
            <v>12</v>
          </cell>
        </row>
        <row r="26">
          <cell r="A26" t="str">
            <v>6102.10.20</v>
          </cell>
          <cell r="B26" t="str">
            <v xml:space="preserve">756 </v>
          </cell>
          <cell r="C26" t="str">
            <v>100</v>
          </cell>
          <cell r="D26" t="str">
            <v>111</v>
          </cell>
          <cell r="E26">
            <v>0</v>
          </cell>
          <cell r="F26">
            <v>0</v>
          </cell>
          <cell r="G26">
            <v>298</v>
          </cell>
          <cell r="H26">
            <v>26618.219999999998</v>
          </cell>
          <cell r="I26">
            <v>39818.506402627318</v>
          </cell>
          <cell r="J26">
            <v>12</v>
          </cell>
        </row>
        <row r="27">
          <cell r="A27" t="str">
            <v>6102.10.20</v>
          </cell>
          <cell r="B27" t="str">
            <v xml:space="preserve">040 </v>
          </cell>
          <cell r="C27" t="str">
            <v>100</v>
          </cell>
          <cell r="D27" t="str">
            <v>111</v>
          </cell>
          <cell r="E27">
            <v>0</v>
          </cell>
          <cell r="F27">
            <v>0</v>
          </cell>
          <cell r="G27">
            <v>42</v>
          </cell>
          <cell r="H27">
            <v>3823.7321801526978</v>
          </cell>
          <cell r="I27">
            <v>39818.506402627318</v>
          </cell>
          <cell r="J27">
            <v>12</v>
          </cell>
        </row>
        <row r="28">
          <cell r="A28" t="str">
            <v>6102.10.20</v>
          </cell>
          <cell r="B28" t="str">
            <v xml:space="preserve">414 </v>
          </cell>
          <cell r="C28" t="str">
            <v>100</v>
          </cell>
          <cell r="D28" t="str">
            <v>111</v>
          </cell>
          <cell r="E28">
            <v>0</v>
          </cell>
          <cell r="F28">
            <v>0</v>
          </cell>
          <cell r="G28">
            <v>56</v>
          </cell>
          <cell r="H28">
            <v>6870.2399999520003</v>
          </cell>
          <cell r="I28">
            <v>39818.506402627318</v>
          </cell>
          <cell r="J28">
            <v>12</v>
          </cell>
        </row>
        <row r="29">
          <cell r="A29" t="str">
            <v>6102.10.20</v>
          </cell>
          <cell r="B29" t="str">
            <v xml:space="preserve">840 </v>
          </cell>
          <cell r="C29" t="str">
            <v>100</v>
          </cell>
          <cell r="D29" t="str">
            <v>111</v>
          </cell>
          <cell r="E29">
            <v>30</v>
          </cell>
          <cell r="F29">
            <v>2880</v>
          </cell>
          <cell r="G29">
            <v>292</v>
          </cell>
          <cell r="H29">
            <v>23127.399999999998</v>
          </cell>
          <cell r="I29">
            <v>39818.506402627318</v>
          </cell>
          <cell r="J29">
            <v>12</v>
          </cell>
        </row>
        <row r="30">
          <cell r="A30" t="str">
            <v>6102.10.20</v>
          </cell>
          <cell r="B30" t="str">
            <v xml:space="preserve">276 </v>
          </cell>
          <cell r="C30" t="str">
            <v>100</v>
          </cell>
          <cell r="D30" t="str">
            <v>180</v>
          </cell>
          <cell r="E30">
            <v>44</v>
          </cell>
          <cell r="F30">
            <v>1797.4</v>
          </cell>
          <cell r="G30">
            <v>44</v>
          </cell>
          <cell r="H30">
            <v>1797.4</v>
          </cell>
          <cell r="I30">
            <v>39818.506402627318</v>
          </cell>
          <cell r="J30">
            <v>12</v>
          </cell>
        </row>
        <row r="31">
          <cell r="A31" t="str">
            <v>6102.10.20</v>
          </cell>
          <cell r="B31" t="str">
            <v xml:space="preserve">398 </v>
          </cell>
          <cell r="C31" t="str">
            <v>100</v>
          </cell>
          <cell r="D31" t="str">
            <v>111</v>
          </cell>
          <cell r="E31">
            <v>0</v>
          </cell>
          <cell r="F31">
            <v>0</v>
          </cell>
          <cell r="G31">
            <v>5</v>
          </cell>
          <cell r="H31">
            <v>160</v>
          </cell>
          <cell r="I31">
            <v>39818.506402627318</v>
          </cell>
          <cell r="J31">
            <v>12</v>
          </cell>
        </row>
        <row r="32">
          <cell r="A32" t="str">
            <v>6102.10.20</v>
          </cell>
          <cell r="B32" t="str">
            <v xml:space="preserve">826 </v>
          </cell>
          <cell r="C32" t="str">
            <v>100</v>
          </cell>
          <cell r="D32" t="str">
            <v>111</v>
          </cell>
          <cell r="E32">
            <v>16</v>
          </cell>
          <cell r="F32">
            <v>640</v>
          </cell>
          <cell r="G32">
            <v>324</v>
          </cell>
          <cell r="H32">
            <v>25619.88</v>
          </cell>
          <cell r="I32">
            <v>39818.506402627318</v>
          </cell>
          <cell r="J32">
            <v>12</v>
          </cell>
        </row>
        <row r="33">
          <cell r="A33" t="str">
            <v>6102.10.20</v>
          </cell>
          <cell r="B33" t="str">
            <v xml:space="preserve">756 </v>
          </cell>
          <cell r="C33" t="str">
            <v>100</v>
          </cell>
          <cell r="D33" t="str">
            <v>180</v>
          </cell>
          <cell r="E33">
            <v>0</v>
          </cell>
          <cell r="F33">
            <v>0</v>
          </cell>
          <cell r="G33">
            <v>4</v>
          </cell>
          <cell r="H33">
            <v>801.4</v>
          </cell>
          <cell r="I33">
            <v>39818.506402627318</v>
          </cell>
          <cell r="J33">
            <v>12</v>
          </cell>
        </row>
        <row r="34">
          <cell r="A34" t="str">
            <v>6102.10.20</v>
          </cell>
          <cell r="B34" t="str">
            <v xml:space="preserve">250 </v>
          </cell>
          <cell r="C34" t="str">
            <v>100</v>
          </cell>
          <cell r="D34" t="str">
            <v>111</v>
          </cell>
          <cell r="E34">
            <v>6</v>
          </cell>
          <cell r="F34">
            <v>689</v>
          </cell>
          <cell r="G34">
            <v>23</v>
          </cell>
          <cell r="H34">
            <v>1443.98</v>
          </cell>
          <cell r="I34">
            <v>39818.506402627318</v>
          </cell>
          <cell r="J34">
            <v>12</v>
          </cell>
        </row>
        <row r="35">
          <cell r="A35" t="str">
            <v>6102.10.20</v>
          </cell>
          <cell r="B35" t="str">
            <v xml:space="preserve">804 </v>
          </cell>
          <cell r="C35" t="str">
            <v>100</v>
          </cell>
          <cell r="D35" t="str">
            <v>111</v>
          </cell>
          <cell r="E35">
            <v>0</v>
          </cell>
          <cell r="F35">
            <v>0</v>
          </cell>
          <cell r="G35">
            <v>13</v>
          </cell>
          <cell r="H35">
            <v>1808.3569596125012</v>
          </cell>
          <cell r="I35">
            <v>39818.506402627318</v>
          </cell>
          <cell r="J35">
            <v>12</v>
          </cell>
        </row>
        <row r="36">
          <cell r="A36" t="str">
            <v>6102.10.20</v>
          </cell>
          <cell r="B36" t="str">
            <v xml:space="preserve">203 </v>
          </cell>
          <cell r="C36" t="str">
            <v>100</v>
          </cell>
          <cell r="D36" t="str">
            <v>111</v>
          </cell>
          <cell r="E36">
            <v>0</v>
          </cell>
          <cell r="F36">
            <v>0</v>
          </cell>
          <cell r="G36">
            <v>10</v>
          </cell>
          <cell r="H36">
            <v>612.84</v>
          </cell>
          <cell r="I36">
            <v>39818.506402627318</v>
          </cell>
          <cell r="J36">
            <v>12</v>
          </cell>
        </row>
        <row r="37">
          <cell r="A37" t="str">
            <v>6102.10.20</v>
          </cell>
          <cell r="B37" t="str">
            <v xml:space="preserve">643 </v>
          </cell>
          <cell r="C37" t="str">
            <v>100</v>
          </cell>
          <cell r="D37" t="str">
            <v>111</v>
          </cell>
          <cell r="E37">
            <v>4</v>
          </cell>
          <cell r="F37">
            <v>281.39</v>
          </cell>
          <cell r="G37">
            <v>55</v>
          </cell>
          <cell r="H37">
            <v>2242.807301199312</v>
          </cell>
          <cell r="I37">
            <v>39818.506402627318</v>
          </cell>
          <cell r="J37">
            <v>12</v>
          </cell>
        </row>
        <row r="38">
          <cell r="A38" t="str">
            <v>6102.10.20</v>
          </cell>
          <cell r="B38" t="str">
            <v xml:space="preserve">410 </v>
          </cell>
          <cell r="C38" t="str">
            <v>100</v>
          </cell>
          <cell r="D38" t="str">
            <v>111</v>
          </cell>
          <cell r="E38">
            <v>0</v>
          </cell>
          <cell r="F38">
            <v>0</v>
          </cell>
          <cell r="G38">
            <v>143</v>
          </cell>
          <cell r="H38">
            <v>20395.839999936001</v>
          </cell>
          <cell r="I38">
            <v>39818.506402627318</v>
          </cell>
          <cell r="J38">
            <v>12</v>
          </cell>
        </row>
        <row r="39">
          <cell r="A39" t="str">
            <v>6102.10.20</v>
          </cell>
          <cell r="B39" t="str">
            <v xml:space="preserve">380 </v>
          </cell>
          <cell r="C39" t="str">
            <v>100</v>
          </cell>
          <cell r="D39" t="str">
            <v>180</v>
          </cell>
          <cell r="E39">
            <v>0</v>
          </cell>
          <cell r="F39">
            <v>0</v>
          </cell>
          <cell r="G39">
            <v>4</v>
          </cell>
          <cell r="H39">
            <v>376.57578242677823</v>
          </cell>
          <cell r="I39">
            <v>39818.506402627318</v>
          </cell>
          <cell r="J39">
            <v>12</v>
          </cell>
        </row>
        <row r="40">
          <cell r="A40" t="str">
            <v>6102.10.20</v>
          </cell>
          <cell r="B40" t="str">
            <v xml:space="preserve">380 </v>
          </cell>
          <cell r="C40" t="str">
            <v>100</v>
          </cell>
          <cell r="D40" t="str">
            <v>111</v>
          </cell>
          <cell r="E40">
            <v>3</v>
          </cell>
          <cell r="F40">
            <v>419.18</v>
          </cell>
          <cell r="G40">
            <v>127</v>
          </cell>
          <cell r="H40">
            <v>13615.480116498515</v>
          </cell>
          <cell r="I40">
            <v>39818.506402627318</v>
          </cell>
          <cell r="J40">
            <v>12</v>
          </cell>
        </row>
        <row r="41">
          <cell r="A41" t="str">
            <v>6102.10.20</v>
          </cell>
          <cell r="B41" t="str">
            <v xml:space="preserve">056 </v>
          </cell>
          <cell r="C41" t="str">
            <v>100</v>
          </cell>
          <cell r="D41" t="str">
            <v>111</v>
          </cell>
          <cell r="E41">
            <v>0</v>
          </cell>
          <cell r="F41">
            <v>0</v>
          </cell>
          <cell r="G41">
            <v>30</v>
          </cell>
          <cell r="H41">
            <v>1983.3999999993998</v>
          </cell>
          <cell r="I41">
            <v>39818.506402627318</v>
          </cell>
          <cell r="J41">
            <v>12</v>
          </cell>
        </row>
        <row r="42">
          <cell r="A42" t="str">
            <v>6102.10.20</v>
          </cell>
          <cell r="B42" t="str">
            <v xml:space="preserve">840 </v>
          </cell>
          <cell r="C42" t="str">
            <v>100</v>
          </cell>
          <cell r="D42" t="str">
            <v>180</v>
          </cell>
          <cell r="E42">
            <v>0</v>
          </cell>
          <cell r="F42">
            <v>0</v>
          </cell>
          <cell r="G42">
            <v>7</v>
          </cell>
          <cell r="H42">
            <v>1645</v>
          </cell>
          <cell r="I42">
            <v>39818.506402627318</v>
          </cell>
          <cell r="J42">
            <v>12</v>
          </cell>
        </row>
        <row r="43">
          <cell r="A43" t="str">
            <v>6102.10.20</v>
          </cell>
          <cell r="B43" t="str">
            <v xml:space="preserve">826 </v>
          </cell>
          <cell r="C43" t="str">
            <v>100</v>
          </cell>
          <cell r="D43" t="str">
            <v>180</v>
          </cell>
          <cell r="E43">
            <v>0</v>
          </cell>
          <cell r="F43">
            <v>0</v>
          </cell>
          <cell r="G43">
            <v>8</v>
          </cell>
          <cell r="H43">
            <v>720</v>
          </cell>
          <cell r="I43">
            <v>39818.506402627318</v>
          </cell>
          <cell r="J43">
            <v>12</v>
          </cell>
        </row>
        <row r="44">
          <cell r="A44" t="str">
            <v>6102.10.20</v>
          </cell>
          <cell r="B44" t="str">
            <v xml:space="preserve">826 </v>
          </cell>
          <cell r="C44" t="str">
            <v>100</v>
          </cell>
          <cell r="D44" t="str">
            <v>900</v>
          </cell>
          <cell r="E44">
            <v>0</v>
          </cell>
          <cell r="F44">
            <v>0</v>
          </cell>
          <cell r="G44">
            <v>1</v>
          </cell>
          <cell r="H44">
            <v>146.15</v>
          </cell>
          <cell r="I44">
            <v>39818.506402627318</v>
          </cell>
          <cell r="J44">
            <v>12</v>
          </cell>
        </row>
        <row r="45">
          <cell r="A45" t="str">
            <v>6104.31.20</v>
          </cell>
          <cell r="B45" t="str">
            <v xml:space="preserve">040 </v>
          </cell>
          <cell r="C45" t="str">
            <v>100</v>
          </cell>
          <cell r="D45" t="str">
            <v>180</v>
          </cell>
          <cell r="E45">
            <v>0</v>
          </cell>
          <cell r="F45">
            <v>0</v>
          </cell>
          <cell r="G45">
            <v>2</v>
          </cell>
          <cell r="H45">
            <v>81.7</v>
          </cell>
          <cell r="I45">
            <v>39818.506402627318</v>
          </cell>
          <cell r="J45">
            <v>12</v>
          </cell>
        </row>
        <row r="46">
          <cell r="A46" t="str">
            <v>6104.31.20</v>
          </cell>
          <cell r="B46" t="str">
            <v xml:space="preserve">840 </v>
          </cell>
          <cell r="C46" t="str">
            <v>100</v>
          </cell>
          <cell r="D46" t="str">
            <v>111</v>
          </cell>
          <cell r="E46">
            <v>0</v>
          </cell>
          <cell r="F46">
            <v>0</v>
          </cell>
          <cell r="G46">
            <v>1</v>
          </cell>
          <cell r="H46">
            <v>118</v>
          </cell>
          <cell r="I46">
            <v>39818.506402627318</v>
          </cell>
          <cell r="J46">
            <v>12</v>
          </cell>
        </row>
        <row r="47">
          <cell r="A47" t="str">
            <v>6104.31.20</v>
          </cell>
          <cell r="B47" t="str">
            <v xml:space="preserve">124 </v>
          </cell>
          <cell r="C47" t="str">
            <v>100</v>
          </cell>
          <cell r="D47" t="str">
            <v>111</v>
          </cell>
          <cell r="E47">
            <v>0</v>
          </cell>
          <cell r="F47">
            <v>0</v>
          </cell>
          <cell r="G47">
            <v>51</v>
          </cell>
          <cell r="H47">
            <v>2285.5499999972999</v>
          </cell>
          <cell r="I47">
            <v>39818.506402627318</v>
          </cell>
          <cell r="J47">
            <v>12</v>
          </cell>
        </row>
        <row r="48">
          <cell r="A48" t="str">
            <v>6104.31.20</v>
          </cell>
          <cell r="B48" t="str">
            <v xml:space="preserve">040 </v>
          </cell>
          <cell r="C48" t="str">
            <v>100</v>
          </cell>
          <cell r="D48" t="str">
            <v>111</v>
          </cell>
          <cell r="E48">
            <v>0</v>
          </cell>
          <cell r="F48">
            <v>0</v>
          </cell>
          <cell r="G48">
            <v>1</v>
          </cell>
          <cell r="H48">
            <v>94.352906604898791</v>
          </cell>
          <cell r="I48">
            <v>39818.506402627318</v>
          </cell>
          <cell r="J48">
            <v>12</v>
          </cell>
        </row>
        <row r="49">
          <cell r="A49" t="str">
            <v>6104.31.20</v>
          </cell>
          <cell r="B49" t="str">
            <v xml:space="preserve">392 </v>
          </cell>
          <cell r="C49" t="str">
            <v>100</v>
          </cell>
          <cell r="D49" t="str">
            <v>180</v>
          </cell>
          <cell r="E49">
            <v>0</v>
          </cell>
          <cell r="F49">
            <v>0</v>
          </cell>
          <cell r="G49">
            <v>1</v>
          </cell>
          <cell r="H49">
            <v>438</v>
          </cell>
          <cell r="I49">
            <v>39818.506402627318</v>
          </cell>
          <cell r="J49">
            <v>12</v>
          </cell>
        </row>
        <row r="50">
          <cell r="A50" t="str">
            <v>6104.31.20</v>
          </cell>
          <cell r="B50" t="str">
            <v xml:space="preserve">804 </v>
          </cell>
          <cell r="C50" t="str">
            <v>100</v>
          </cell>
          <cell r="D50" t="str">
            <v>111</v>
          </cell>
          <cell r="E50">
            <v>0</v>
          </cell>
          <cell r="F50">
            <v>0</v>
          </cell>
          <cell r="G50">
            <v>8</v>
          </cell>
          <cell r="H50">
            <v>605.12401506119124</v>
          </cell>
          <cell r="I50">
            <v>39818.506402627318</v>
          </cell>
          <cell r="J50">
            <v>12</v>
          </cell>
        </row>
        <row r="51">
          <cell r="A51" t="str">
            <v>6104.31.20</v>
          </cell>
          <cell r="B51" t="str">
            <v xml:space="preserve">250 </v>
          </cell>
          <cell r="C51" t="str">
            <v>100</v>
          </cell>
          <cell r="D51" t="str">
            <v>111</v>
          </cell>
          <cell r="E51">
            <v>0</v>
          </cell>
          <cell r="F51">
            <v>0</v>
          </cell>
          <cell r="G51">
            <v>12</v>
          </cell>
          <cell r="H51">
            <v>363</v>
          </cell>
          <cell r="I51">
            <v>39818.506402627318</v>
          </cell>
          <cell r="J51">
            <v>12</v>
          </cell>
        </row>
        <row r="52">
          <cell r="A52" t="str">
            <v>6104.31.20</v>
          </cell>
          <cell r="B52" t="str">
            <v xml:space="preserve">756 </v>
          </cell>
          <cell r="C52" t="str">
            <v>100</v>
          </cell>
          <cell r="D52" t="str">
            <v>111</v>
          </cell>
          <cell r="E52">
            <v>0</v>
          </cell>
          <cell r="F52">
            <v>0</v>
          </cell>
          <cell r="G52">
            <v>1</v>
          </cell>
          <cell r="H52">
            <v>35.340000000000003</v>
          </cell>
          <cell r="I52">
            <v>39818.506402627318</v>
          </cell>
          <cell r="J52">
            <v>12</v>
          </cell>
        </row>
        <row r="53">
          <cell r="A53" t="str">
            <v>6104.41.20</v>
          </cell>
          <cell r="B53" t="str">
            <v xml:space="preserve">398 </v>
          </cell>
          <cell r="C53" t="str">
            <v>100</v>
          </cell>
          <cell r="D53" t="str">
            <v>111</v>
          </cell>
          <cell r="E53">
            <v>0</v>
          </cell>
          <cell r="F53">
            <v>0</v>
          </cell>
          <cell r="G53">
            <v>6</v>
          </cell>
          <cell r="H53">
            <v>169</v>
          </cell>
          <cell r="I53">
            <v>39818.506402627318</v>
          </cell>
          <cell r="J53">
            <v>12</v>
          </cell>
        </row>
        <row r="54">
          <cell r="A54" t="str">
            <v>6104.41.20</v>
          </cell>
          <cell r="B54" t="str">
            <v xml:space="preserve">398 </v>
          </cell>
          <cell r="C54" t="str">
            <v>100</v>
          </cell>
          <cell r="D54" t="str">
            <v>900</v>
          </cell>
          <cell r="E54">
            <v>0</v>
          </cell>
          <cell r="F54">
            <v>0</v>
          </cell>
          <cell r="G54">
            <v>20</v>
          </cell>
          <cell r="H54">
            <v>380</v>
          </cell>
          <cell r="I54">
            <v>39818.506402627318</v>
          </cell>
          <cell r="J54">
            <v>12</v>
          </cell>
        </row>
        <row r="55">
          <cell r="A55" t="str">
            <v>6104.41.20</v>
          </cell>
          <cell r="B55" t="str">
            <v xml:space="preserve">528 </v>
          </cell>
          <cell r="C55" t="str">
            <v>100</v>
          </cell>
          <cell r="D55" t="str">
            <v>111</v>
          </cell>
          <cell r="E55">
            <v>0</v>
          </cell>
          <cell r="F55">
            <v>0</v>
          </cell>
          <cell r="G55">
            <v>12</v>
          </cell>
          <cell r="H55">
            <v>1163.1428571428571</v>
          </cell>
          <cell r="I55">
            <v>39818.506402627318</v>
          </cell>
          <cell r="J55">
            <v>12</v>
          </cell>
        </row>
        <row r="56">
          <cell r="A56" t="str">
            <v>6104.41.20</v>
          </cell>
          <cell r="B56" t="str">
            <v xml:space="preserve">276 </v>
          </cell>
          <cell r="C56" t="str">
            <v>100</v>
          </cell>
          <cell r="D56" t="str">
            <v>111</v>
          </cell>
          <cell r="E56">
            <v>0</v>
          </cell>
          <cell r="F56">
            <v>0</v>
          </cell>
          <cell r="G56">
            <v>878</v>
          </cell>
          <cell r="H56">
            <v>61650.899055119502</v>
          </cell>
          <cell r="I56">
            <v>39818.506402627318</v>
          </cell>
          <cell r="J56">
            <v>12</v>
          </cell>
        </row>
        <row r="57">
          <cell r="A57" t="str">
            <v>6104.41.20</v>
          </cell>
          <cell r="B57" t="str">
            <v xml:space="preserve">804 </v>
          </cell>
          <cell r="C57" t="str">
            <v>100</v>
          </cell>
          <cell r="D57" t="str">
            <v>111</v>
          </cell>
          <cell r="E57">
            <v>0</v>
          </cell>
          <cell r="F57">
            <v>0</v>
          </cell>
          <cell r="G57">
            <v>17</v>
          </cell>
          <cell r="H57">
            <v>1023.4862859504096</v>
          </cell>
          <cell r="I57">
            <v>39818.506402627318</v>
          </cell>
          <cell r="J57">
            <v>12</v>
          </cell>
        </row>
        <row r="58">
          <cell r="A58" t="str">
            <v>6104.41.20</v>
          </cell>
          <cell r="B58" t="str">
            <v xml:space="preserve">752 </v>
          </cell>
          <cell r="C58" t="str">
            <v>100</v>
          </cell>
          <cell r="D58" t="str">
            <v>111</v>
          </cell>
          <cell r="E58">
            <v>0</v>
          </cell>
          <cell r="F58">
            <v>0</v>
          </cell>
          <cell r="G58">
            <v>34</v>
          </cell>
          <cell r="H58">
            <v>2131.8000000000002</v>
          </cell>
          <cell r="I58">
            <v>39818.506402627318</v>
          </cell>
          <cell r="J58">
            <v>12</v>
          </cell>
        </row>
        <row r="59">
          <cell r="A59" t="str">
            <v>6104.41.20</v>
          </cell>
          <cell r="B59" t="str">
            <v xml:space="preserve">840 </v>
          </cell>
          <cell r="C59" t="str">
            <v>100</v>
          </cell>
          <cell r="D59" t="str">
            <v>111</v>
          </cell>
          <cell r="E59">
            <v>6</v>
          </cell>
          <cell r="F59">
            <v>302.10000000000002</v>
          </cell>
          <cell r="G59">
            <v>512</v>
          </cell>
          <cell r="H59">
            <v>40587.499999982996</v>
          </cell>
          <cell r="I59">
            <v>39818.506402627318</v>
          </cell>
          <cell r="J59">
            <v>12</v>
          </cell>
        </row>
        <row r="60">
          <cell r="A60" t="str">
            <v>6104.41.20</v>
          </cell>
          <cell r="B60" t="str">
            <v xml:space="preserve">276 </v>
          </cell>
          <cell r="C60" t="str">
            <v>100</v>
          </cell>
          <cell r="D60" t="str">
            <v>180</v>
          </cell>
          <cell r="E60">
            <v>25</v>
          </cell>
          <cell r="F60">
            <v>1425</v>
          </cell>
          <cell r="G60">
            <v>25</v>
          </cell>
          <cell r="H60">
            <v>1425</v>
          </cell>
          <cell r="I60">
            <v>39818.506402627318</v>
          </cell>
          <cell r="J60">
            <v>12</v>
          </cell>
        </row>
        <row r="61">
          <cell r="A61" t="str">
            <v>6104.41.20</v>
          </cell>
          <cell r="B61" t="str">
            <v xml:space="preserve">840 </v>
          </cell>
          <cell r="C61" t="str">
            <v>300</v>
          </cell>
          <cell r="D61" t="str">
            <v>113</v>
          </cell>
          <cell r="E61">
            <v>0</v>
          </cell>
          <cell r="F61">
            <v>0</v>
          </cell>
          <cell r="G61">
            <v>47</v>
          </cell>
          <cell r="H61">
            <v>2778</v>
          </cell>
          <cell r="I61">
            <v>39818.506402627318</v>
          </cell>
          <cell r="J61">
            <v>12</v>
          </cell>
        </row>
        <row r="62">
          <cell r="A62" t="str">
            <v>6104.41.20</v>
          </cell>
          <cell r="B62" t="str">
            <v xml:space="preserve">380 </v>
          </cell>
          <cell r="C62" t="str">
            <v>100</v>
          </cell>
          <cell r="D62" t="str">
            <v>180</v>
          </cell>
          <cell r="E62">
            <v>0</v>
          </cell>
          <cell r="F62">
            <v>0</v>
          </cell>
          <cell r="G62">
            <v>5</v>
          </cell>
          <cell r="H62">
            <v>359.00546548117148</v>
          </cell>
          <cell r="I62">
            <v>39818.506402627318</v>
          </cell>
          <cell r="J62">
            <v>12</v>
          </cell>
        </row>
        <row r="63">
          <cell r="A63" t="str">
            <v>6104.41.20</v>
          </cell>
          <cell r="B63" t="str">
            <v xml:space="preserve">250 </v>
          </cell>
          <cell r="C63" t="str">
            <v>100</v>
          </cell>
          <cell r="D63" t="str">
            <v>111</v>
          </cell>
          <cell r="E63">
            <v>6</v>
          </cell>
          <cell r="F63">
            <v>378</v>
          </cell>
          <cell r="G63">
            <v>986</v>
          </cell>
          <cell r="H63">
            <v>73723.384569614704</v>
          </cell>
          <cell r="I63">
            <v>39818.506402627318</v>
          </cell>
          <cell r="J63">
            <v>12</v>
          </cell>
        </row>
        <row r="64">
          <cell r="A64" t="str">
            <v>6104.41.20</v>
          </cell>
          <cell r="B64" t="str">
            <v xml:space="preserve">752 </v>
          </cell>
          <cell r="C64" t="str">
            <v>100</v>
          </cell>
          <cell r="D64" t="str">
            <v>180</v>
          </cell>
          <cell r="E64">
            <v>0</v>
          </cell>
          <cell r="F64">
            <v>0</v>
          </cell>
          <cell r="G64">
            <v>4</v>
          </cell>
          <cell r="H64">
            <v>258.39999999999998</v>
          </cell>
          <cell r="I64">
            <v>39818.506402627318</v>
          </cell>
          <cell r="J64">
            <v>12</v>
          </cell>
        </row>
        <row r="65">
          <cell r="A65" t="str">
            <v>6104.41.20</v>
          </cell>
          <cell r="B65" t="str">
            <v xml:space="preserve">826 </v>
          </cell>
          <cell r="C65" t="str">
            <v>100</v>
          </cell>
          <cell r="D65" t="str">
            <v>111</v>
          </cell>
          <cell r="E65">
            <v>0</v>
          </cell>
          <cell r="F65">
            <v>0</v>
          </cell>
          <cell r="G65">
            <v>315</v>
          </cell>
          <cell r="H65">
            <v>30371.529999905706</v>
          </cell>
          <cell r="I65">
            <v>39818.506402627318</v>
          </cell>
          <cell r="J65">
            <v>12</v>
          </cell>
        </row>
        <row r="66">
          <cell r="A66" t="str">
            <v>6104.41.20</v>
          </cell>
          <cell r="B66" t="str">
            <v xml:space="preserve">643 </v>
          </cell>
          <cell r="C66" t="str">
            <v>100</v>
          </cell>
          <cell r="D66" t="str">
            <v>111</v>
          </cell>
          <cell r="E66">
            <v>82</v>
          </cell>
          <cell r="F66">
            <v>4498.5999999994001</v>
          </cell>
          <cell r="G66">
            <v>338</v>
          </cell>
          <cell r="H66">
            <v>16714.448313590543</v>
          </cell>
          <cell r="I66">
            <v>39818.506402627318</v>
          </cell>
          <cell r="J66">
            <v>12</v>
          </cell>
        </row>
        <row r="67">
          <cell r="A67" t="str">
            <v>6104.41.20</v>
          </cell>
          <cell r="B67" t="str">
            <v xml:space="preserve">040 </v>
          </cell>
          <cell r="C67" t="str">
            <v>100</v>
          </cell>
          <cell r="D67" t="str">
            <v>111</v>
          </cell>
          <cell r="E67">
            <v>0</v>
          </cell>
          <cell r="F67">
            <v>0</v>
          </cell>
          <cell r="G67">
            <v>221</v>
          </cell>
          <cell r="H67">
            <v>15349.077709017578</v>
          </cell>
          <cell r="I67">
            <v>39818.506402627318</v>
          </cell>
          <cell r="J67">
            <v>12</v>
          </cell>
        </row>
        <row r="68">
          <cell r="A68" t="str">
            <v>6104.41.20</v>
          </cell>
          <cell r="B68" t="str">
            <v xml:space="preserve">756 </v>
          </cell>
          <cell r="C68" t="str">
            <v>100</v>
          </cell>
          <cell r="D68" t="str">
            <v>111</v>
          </cell>
          <cell r="E68">
            <v>0</v>
          </cell>
          <cell r="F68">
            <v>0</v>
          </cell>
          <cell r="G68">
            <v>4</v>
          </cell>
          <cell r="H68">
            <v>291.77999999999997</v>
          </cell>
          <cell r="I68">
            <v>39818.506402627318</v>
          </cell>
          <cell r="J68">
            <v>12</v>
          </cell>
        </row>
        <row r="69">
          <cell r="A69" t="str">
            <v>6104.41.20</v>
          </cell>
          <cell r="B69" t="str">
            <v xml:space="preserve">840 </v>
          </cell>
          <cell r="C69" t="str">
            <v>100</v>
          </cell>
          <cell r="D69" t="str">
            <v>180</v>
          </cell>
          <cell r="E69">
            <v>0</v>
          </cell>
          <cell r="F69">
            <v>0</v>
          </cell>
          <cell r="G69">
            <v>8</v>
          </cell>
          <cell r="H69">
            <v>576</v>
          </cell>
          <cell r="I69">
            <v>39818.506402627318</v>
          </cell>
          <cell r="J69">
            <v>12</v>
          </cell>
        </row>
        <row r="70">
          <cell r="A70" t="str">
            <v>6104.41.20</v>
          </cell>
          <cell r="B70" t="str">
            <v xml:space="preserve">124 </v>
          </cell>
          <cell r="C70" t="str">
            <v>100</v>
          </cell>
          <cell r="D70" t="str">
            <v>111</v>
          </cell>
          <cell r="E70">
            <v>0</v>
          </cell>
          <cell r="F70">
            <v>0</v>
          </cell>
          <cell r="G70">
            <v>119</v>
          </cell>
          <cell r="H70">
            <v>7031.9999997998002</v>
          </cell>
          <cell r="I70">
            <v>39818.506402627318</v>
          </cell>
          <cell r="J70">
            <v>12</v>
          </cell>
        </row>
        <row r="71">
          <cell r="A71" t="str">
            <v>6104.41.20</v>
          </cell>
          <cell r="B71" t="str">
            <v xml:space="preserve">392 </v>
          </cell>
          <cell r="C71" t="str">
            <v>100</v>
          </cell>
          <cell r="D71" t="str">
            <v>180</v>
          </cell>
          <cell r="E71">
            <v>0</v>
          </cell>
          <cell r="F71">
            <v>0</v>
          </cell>
          <cell r="G71">
            <v>1</v>
          </cell>
          <cell r="H71">
            <v>156</v>
          </cell>
          <cell r="I71">
            <v>39818.506402627318</v>
          </cell>
          <cell r="J71">
            <v>12</v>
          </cell>
        </row>
        <row r="72">
          <cell r="A72" t="str">
            <v>6104.41.20</v>
          </cell>
          <cell r="B72" t="str">
            <v xml:space="preserve">203 </v>
          </cell>
          <cell r="C72" t="str">
            <v>100</v>
          </cell>
          <cell r="D72" t="str">
            <v>111</v>
          </cell>
          <cell r="E72">
            <v>0</v>
          </cell>
          <cell r="F72">
            <v>0</v>
          </cell>
          <cell r="G72">
            <v>43</v>
          </cell>
          <cell r="H72">
            <v>1479.6099999582</v>
          </cell>
          <cell r="I72">
            <v>39818.506402627318</v>
          </cell>
          <cell r="J72">
            <v>12</v>
          </cell>
        </row>
        <row r="73">
          <cell r="A73" t="str">
            <v>6104.41.20</v>
          </cell>
          <cell r="B73" t="str">
            <v xml:space="preserve">392 </v>
          </cell>
          <cell r="C73" t="str">
            <v>100</v>
          </cell>
          <cell r="D73" t="str">
            <v>111</v>
          </cell>
          <cell r="E73">
            <v>0</v>
          </cell>
          <cell r="F73">
            <v>0</v>
          </cell>
          <cell r="G73">
            <v>42</v>
          </cell>
          <cell r="H73">
            <v>3192</v>
          </cell>
          <cell r="I73">
            <v>39818.506402627318</v>
          </cell>
          <cell r="J73">
            <v>12</v>
          </cell>
        </row>
        <row r="74">
          <cell r="A74" t="str">
            <v>6104.41.20</v>
          </cell>
          <cell r="B74" t="str">
            <v xml:space="preserve">250 </v>
          </cell>
          <cell r="C74" t="str">
            <v>100</v>
          </cell>
          <cell r="D74" t="str">
            <v>180</v>
          </cell>
          <cell r="E74">
            <v>0</v>
          </cell>
          <cell r="F74">
            <v>0</v>
          </cell>
          <cell r="G74">
            <v>2</v>
          </cell>
          <cell r="H74">
            <v>124.8</v>
          </cell>
          <cell r="I74">
            <v>39818.506402627318</v>
          </cell>
          <cell r="J74">
            <v>12</v>
          </cell>
        </row>
        <row r="75">
          <cell r="A75" t="str">
            <v>6104.41.20</v>
          </cell>
          <cell r="B75" t="str">
            <v xml:space="preserve">826 </v>
          </cell>
          <cell r="C75" t="str">
            <v>100</v>
          </cell>
          <cell r="D75" t="str">
            <v>180</v>
          </cell>
          <cell r="E75">
            <v>0</v>
          </cell>
          <cell r="F75">
            <v>0</v>
          </cell>
          <cell r="G75">
            <v>1</v>
          </cell>
          <cell r="H75">
            <v>118</v>
          </cell>
          <cell r="I75">
            <v>39818.506402627318</v>
          </cell>
          <cell r="J75">
            <v>12</v>
          </cell>
        </row>
        <row r="76">
          <cell r="A76" t="str">
            <v>6104.41.20</v>
          </cell>
          <cell r="B76" t="str">
            <v xml:space="preserve">410 </v>
          </cell>
          <cell r="C76" t="str">
            <v>100</v>
          </cell>
          <cell r="D76" t="str">
            <v>111</v>
          </cell>
          <cell r="E76">
            <v>0</v>
          </cell>
          <cell r="F76">
            <v>0</v>
          </cell>
          <cell r="G76">
            <v>64</v>
          </cell>
          <cell r="H76">
            <v>5629.4999879999996</v>
          </cell>
          <cell r="I76">
            <v>39818.506402627318</v>
          </cell>
          <cell r="J76">
            <v>12</v>
          </cell>
        </row>
        <row r="77">
          <cell r="A77" t="str">
            <v>6104.41.20</v>
          </cell>
          <cell r="B77" t="str">
            <v xml:space="preserve">414 </v>
          </cell>
          <cell r="C77" t="str">
            <v>100</v>
          </cell>
          <cell r="D77" t="str">
            <v>111</v>
          </cell>
          <cell r="E77">
            <v>0</v>
          </cell>
          <cell r="F77">
            <v>0</v>
          </cell>
          <cell r="G77">
            <v>7</v>
          </cell>
          <cell r="H77">
            <v>315</v>
          </cell>
          <cell r="I77">
            <v>39818.506402627318</v>
          </cell>
          <cell r="J77">
            <v>12</v>
          </cell>
        </row>
        <row r="78">
          <cell r="A78" t="str">
            <v>6104.41.20</v>
          </cell>
          <cell r="B78" t="str">
            <v xml:space="preserve">056 </v>
          </cell>
          <cell r="C78" t="str">
            <v>100</v>
          </cell>
          <cell r="D78" t="str">
            <v>111</v>
          </cell>
          <cell r="E78">
            <v>0</v>
          </cell>
          <cell r="F78">
            <v>0</v>
          </cell>
          <cell r="G78">
            <v>73</v>
          </cell>
          <cell r="H78">
            <v>4014.8</v>
          </cell>
          <cell r="I78">
            <v>39818.506402627318</v>
          </cell>
          <cell r="J78">
            <v>12</v>
          </cell>
        </row>
        <row r="79">
          <cell r="A79" t="str">
            <v>6104.41.20</v>
          </cell>
          <cell r="B79" t="str">
            <v xml:space="preserve">380 </v>
          </cell>
          <cell r="C79" t="str">
            <v>100</v>
          </cell>
          <cell r="D79" t="str">
            <v>111</v>
          </cell>
          <cell r="E79">
            <v>8</v>
          </cell>
          <cell r="F79">
            <v>538.4</v>
          </cell>
          <cell r="G79">
            <v>250</v>
          </cell>
          <cell r="H79">
            <v>19009.503825216205</v>
          </cell>
          <cell r="I79">
            <v>39818.506402627318</v>
          </cell>
          <cell r="J79">
            <v>12</v>
          </cell>
        </row>
        <row r="80">
          <cell r="A80" t="str">
            <v>6104.51.20</v>
          </cell>
          <cell r="B80" t="str">
            <v xml:space="preserve">826 </v>
          </cell>
          <cell r="C80" t="str">
            <v>100</v>
          </cell>
          <cell r="D80" t="str">
            <v>111</v>
          </cell>
          <cell r="E80">
            <v>0</v>
          </cell>
          <cell r="F80">
            <v>0</v>
          </cell>
          <cell r="G80">
            <v>2</v>
          </cell>
          <cell r="H80">
            <v>100</v>
          </cell>
          <cell r="I80">
            <v>39818.506402627318</v>
          </cell>
          <cell r="J80">
            <v>12</v>
          </cell>
        </row>
        <row r="81">
          <cell r="A81" t="str">
            <v>6104.51.20</v>
          </cell>
          <cell r="B81" t="str">
            <v xml:space="preserve">056 </v>
          </cell>
          <cell r="C81" t="str">
            <v>100</v>
          </cell>
          <cell r="D81" t="str">
            <v>111</v>
          </cell>
          <cell r="E81">
            <v>10</v>
          </cell>
          <cell r="F81">
            <v>396</v>
          </cell>
          <cell r="G81">
            <v>45</v>
          </cell>
          <cell r="H81">
            <v>1530.6000000000001</v>
          </cell>
          <cell r="I81">
            <v>39818.506402627318</v>
          </cell>
          <cell r="J81">
            <v>12</v>
          </cell>
        </row>
        <row r="82">
          <cell r="A82" t="str">
            <v>6104.51.20</v>
          </cell>
          <cell r="B82" t="str">
            <v xml:space="preserve">410 </v>
          </cell>
          <cell r="C82" t="str">
            <v>100</v>
          </cell>
          <cell r="D82" t="str">
            <v>111</v>
          </cell>
          <cell r="E82">
            <v>0</v>
          </cell>
          <cell r="F82">
            <v>0</v>
          </cell>
          <cell r="G82">
            <v>23</v>
          </cell>
          <cell r="H82">
            <v>906.02999999969995</v>
          </cell>
          <cell r="I82">
            <v>39818.506402627318</v>
          </cell>
          <cell r="J82">
            <v>12</v>
          </cell>
        </row>
        <row r="83">
          <cell r="A83" t="str">
            <v>6104.51.20</v>
          </cell>
          <cell r="B83" t="str">
            <v xml:space="preserve">643 </v>
          </cell>
          <cell r="C83" t="str">
            <v>100</v>
          </cell>
          <cell r="D83" t="str">
            <v>111</v>
          </cell>
          <cell r="E83">
            <v>65</v>
          </cell>
          <cell r="F83">
            <v>1872</v>
          </cell>
          <cell r="G83">
            <v>179</v>
          </cell>
          <cell r="H83">
            <v>4522.5991711662409</v>
          </cell>
          <cell r="I83">
            <v>39818.506402627318</v>
          </cell>
          <cell r="J83">
            <v>12</v>
          </cell>
        </row>
        <row r="84">
          <cell r="A84" t="str">
            <v>6104.51.20</v>
          </cell>
          <cell r="B84" t="str">
            <v xml:space="preserve">276 </v>
          </cell>
          <cell r="C84" t="str">
            <v>100</v>
          </cell>
          <cell r="D84" t="str">
            <v>111</v>
          </cell>
          <cell r="E84">
            <v>0</v>
          </cell>
          <cell r="F84">
            <v>0</v>
          </cell>
          <cell r="G84">
            <v>50</v>
          </cell>
          <cell r="H84">
            <v>1342.9999999984</v>
          </cell>
          <cell r="I84">
            <v>39818.506402627318</v>
          </cell>
          <cell r="J84">
            <v>12</v>
          </cell>
        </row>
        <row r="85">
          <cell r="A85" t="str">
            <v>6104.51.20</v>
          </cell>
          <cell r="B85" t="str">
            <v xml:space="preserve">380 </v>
          </cell>
          <cell r="C85" t="str">
            <v>100</v>
          </cell>
          <cell r="D85" t="str">
            <v>111</v>
          </cell>
          <cell r="E85">
            <v>0</v>
          </cell>
          <cell r="F85">
            <v>0</v>
          </cell>
          <cell r="G85">
            <v>96</v>
          </cell>
          <cell r="H85">
            <v>3323.5016385515619</v>
          </cell>
          <cell r="I85">
            <v>39818.506402627318</v>
          </cell>
          <cell r="J85">
            <v>12</v>
          </cell>
        </row>
        <row r="86">
          <cell r="A86" t="str">
            <v>6104.51.20</v>
          </cell>
          <cell r="B86" t="str">
            <v xml:space="preserve">826 </v>
          </cell>
          <cell r="C86" t="str">
            <v>100</v>
          </cell>
          <cell r="D86" t="str">
            <v>180</v>
          </cell>
          <cell r="E86">
            <v>0</v>
          </cell>
          <cell r="F86">
            <v>0</v>
          </cell>
          <cell r="G86">
            <v>1</v>
          </cell>
          <cell r="H86">
            <v>48.6</v>
          </cell>
          <cell r="I86">
            <v>39818.506402627318</v>
          </cell>
          <cell r="J86">
            <v>12</v>
          </cell>
        </row>
        <row r="87">
          <cell r="A87" t="str">
            <v>6104.51.20</v>
          </cell>
          <cell r="B87" t="str">
            <v xml:space="preserve">203 </v>
          </cell>
          <cell r="C87" t="str">
            <v>100</v>
          </cell>
          <cell r="D87" t="str">
            <v>111</v>
          </cell>
          <cell r="E87">
            <v>0</v>
          </cell>
          <cell r="F87">
            <v>0</v>
          </cell>
          <cell r="G87">
            <v>19</v>
          </cell>
          <cell r="H87">
            <v>725.88</v>
          </cell>
          <cell r="I87">
            <v>39818.506402627318</v>
          </cell>
          <cell r="J87">
            <v>12</v>
          </cell>
        </row>
        <row r="88">
          <cell r="A88" t="str">
            <v>6104.51.20</v>
          </cell>
          <cell r="B88" t="str">
            <v xml:space="preserve">124 </v>
          </cell>
          <cell r="C88" t="str">
            <v>100</v>
          </cell>
          <cell r="D88" t="str">
            <v>111</v>
          </cell>
          <cell r="E88">
            <v>0</v>
          </cell>
          <cell r="F88">
            <v>0</v>
          </cell>
          <cell r="G88">
            <v>32</v>
          </cell>
          <cell r="H88">
            <v>1521</v>
          </cell>
          <cell r="I88">
            <v>39818.506402627318</v>
          </cell>
          <cell r="J88">
            <v>12</v>
          </cell>
        </row>
        <row r="89">
          <cell r="A89" t="str">
            <v>6104.51.20</v>
          </cell>
          <cell r="B89" t="str">
            <v xml:space="preserve">398 </v>
          </cell>
          <cell r="C89" t="str">
            <v>100</v>
          </cell>
          <cell r="D89" t="str">
            <v>111</v>
          </cell>
          <cell r="E89">
            <v>0</v>
          </cell>
          <cell r="F89">
            <v>0</v>
          </cell>
          <cell r="G89">
            <v>1</v>
          </cell>
          <cell r="H89">
            <v>26</v>
          </cell>
          <cell r="I89">
            <v>39818.506402627318</v>
          </cell>
          <cell r="J89">
            <v>12</v>
          </cell>
        </row>
        <row r="90">
          <cell r="A90" t="str">
            <v>6104.61.20</v>
          </cell>
          <cell r="B90" t="str">
            <v xml:space="preserve">414 </v>
          </cell>
          <cell r="C90" t="str">
            <v>100</v>
          </cell>
          <cell r="D90" t="str">
            <v>111</v>
          </cell>
          <cell r="E90">
            <v>0</v>
          </cell>
          <cell r="F90">
            <v>0</v>
          </cell>
          <cell r="G90">
            <v>3</v>
          </cell>
          <cell r="H90">
            <v>148.80000000000001</v>
          </cell>
          <cell r="I90">
            <v>39818.506402627318</v>
          </cell>
          <cell r="J90">
            <v>12</v>
          </cell>
        </row>
        <row r="91">
          <cell r="A91" t="str">
            <v>6104.61.20</v>
          </cell>
          <cell r="B91" t="str">
            <v xml:space="preserve">380 </v>
          </cell>
          <cell r="C91" t="str">
            <v>100</v>
          </cell>
          <cell r="D91" t="str">
            <v>111</v>
          </cell>
          <cell r="E91">
            <v>0</v>
          </cell>
          <cell r="F91">
            <v>0</v>
          </cell>
          <cell r="G91">
            <v>1</v>
          </cell>
          <cell r="H91">
            <v>55.768931701925304</v>
          </cell>
          <cell r="I91">
            <v>39818.506402627318</v>
          </cell>
          <cell r="J91">
            <v>12</v>
          </cell>
        </row>
        <row r="92">
          <cell r="A92" t="str">
            <v>6104.61.20</v>
          </cell>
          <cell r="B92" t="str">
            <v xml:space="preserve">124 </v>
          </cell>
          <cell r="C92" t="str">
            <v>100</v>
          </cell>
          <cell r="D92" t="str">
            <v>111</v>
          </cell>
          <cell r="E92">
            <v>0</v>
          </cell>
          <cell r="F92">
            <v>0</v>
          </cell>
          <cell r="G92">
            <v>27</v>
          </cell>
          <cell r="H92">
            <v>1339.2</v>
          </cell>
          <cell r="I92">
            <v>39818.506402627318</v>
          </cell>
          <cell r="J92">
            <v>12</v>
          </cell>
        </row>
        <row r="93">
          <cell r="A93" t="str">
            <v>6104.61.20</v>
          </cell>
          <cell r="B93" t="str">
            <v xml:space="preserve">410 </v>
          </cell>
          <cell r="C93" t="str">
            <v>100</v>
          </cell>
          <cell r="D93" t="str">
            <v>111</v>
          </cell>
          <cell r="E93">
            <v>0</v>
          </cell>
          <cell r="F93">
            <v>0</v>
          </cell>
          <cell r="G93">
            <v>20</v>
          </cell>
          <cell r="H93">
            <v>1571.6</v>
          </cell>
          <cell r="I93">
            <v>39818.506402627318</v>
          </cell>
          <cell r="J93">
            <v>12</v>
          </cell>
        </row>
        <row r="94">
          <cell r="A94" t="str">
            <v>6104.61.20</v>
          </cell>
          <cell r="B94" t="str">
            <v xml:space="preserve">276 </v>
          </cell>
          <cell r="C94" t="str">
            <v>100</v>
          </cell>
          <cell r="D94" t="str">
            <v>111</v>
          </cell>
          <cell r="E94">
            <v>0</v>
          </cell>
          <cell r="F94">
            <v>0</v>
          </cell>
          <cell r="G94">
            <v>13</v>
          </cell>
          <cell r="H94">
            <v>377</v>
          </cell>
          <cell r="I94">
            <v>39818.506402627318</v>
          </cell>
          <cell r="J94">
            <v>12</v>
          </cell>
        </row>
        <row r="95">
          <cell r="A95" t="str">
            <v>6104.61.20</v>
          </cell>
          <cell r="B95" t="str">
            <v xml:space="preserve">392 </v>
          </cell>
          <cell r="C95" t="str">
            <v>100</v>
          </cell>
          <cell r="D95" t="str">
            <v>111</v>
          </cell>
          <cell r="E95">
            <v>0</v>
          </cell>
          <cell r="F95">
            <v>0</v>
          </cell>
          <cell r="G95">
            <v>85</v>
          </cell>
          <cell r="H95">
            <v>4351</v>
          </cell>
          <cell r="I95">
            <v>39818.506402627318</v>
          </cell>
          <cell r="J95">
            <v>12</v>
          </cell>
        </row>
        <row r="96">
          <cell r="A96" t="str">
            <v>6104.61.20</v>
          </cell>
          <cell r="B96" t="str">
            <v xml:space="preserve">528 </v>
          </cell>
          <cell r="C96" t="str">
            <v>300</v>
          </cell>
          <cell r="D96" t="str">
            <v>113</v>
          </cell>
          <cell r="E96">
            <v>0</v>
          </cell>
          <cell r="F96">
            <v>0</v>
          </cell>
          <cell r="G96">
            <v>400</v>
          </cell>
          <cell r="H96">
            <v>14960</v>
          </cell>
          <cell r="I96">
            <v>39818.506402627318</v>
          </cell>
          <cell r="J96">
            <v>12</v>
          </cell>
        </row>
        <row r="97">
          <cell r="A97" t="str">
            <v>6104.61.20</v>
          </cell>
          <cell r="B97" t="str">
            <v xml:space="preserve">392 </v>
          </cell>
          <cell r="C97" t="str">
            <v>300</v>
          </cell>
          <cell r="D97" t="str">
            <v>113</v>
          </cell>
          <cell r="E97">
            <v>0</v>
          </cell>
          <cell r="F97">
            <v>0</v>
          </cell>
          <cell r="G97">
            <v>1025</v>
          </cell>
          <cell r="H97">
            <v>43755.75</v>
          </cell>
          <cell r="I97">
            <v>39818.506402627318</v>
          </cell>
          <cell r="J97">
            <v>12</v>
          </cell>
        </row>
        <row r="98">
          <cell r="A98" t="str">
            <v>6104.61.20</v>
          </cell>
          <cell r="B98" t="str">
            <v xml:space="preserve">203 </v>
          </cell>
          <cell r="C98" t="str">
            <v>100</v>
          </cell>
          <cell r="D98" t="str">
            <v>111</v>
          </cell>
          <cell r="E98">
            <v>0</v>
          </cell>
          <cell r="F98">
            <v>0</v>
          </cell>
          <cell r="G98">
            <v>2</v>
          </cell>
          <cell r="H98">
            <v>122.64</v>
          </cell>
          <cell r="I98">
            <v>39818.506402627318</v>
          </cell>
          <cell r="J98">
            <v>12</v>
          </cell>
        </row>
        <row r="99">
          <cell r="A99" t="str">
            <v>6104.61.20</v>
          </cell>
          <cell r="B99" t="str">
            <v xml:space="preserve">643 </v>
          </cell>
          <cell r="C99" t="str">
            <v>100</v>
          </cell>
          <cell r="D99" t="str">
            <v>111</v>
          </cell>
          <cell r="E99">
            <v>5</v>
          </cell>
          <cell r="F99">
            <v>222</v>
          </cell>
          <cell r="G99">
            <v>56</v>
          </cell>
          <cell r="H99">
            <v>2080.0499960000002</v>
          </cell>
          <cell r="I99">
            <v>39818.506402627318</v>
          </cell>
          <cell r="J99">
            <v>12</v>
          </cell>
        </row>
        <row r="100">
          <cell r="A100" t="str">
            <v>6104.61.20</v>
          </cell>
          <cell r="B100" t="str">
            <v xml:space="preserve">250 </v>
          </cell>
          <cell r="C100" t="str">
            <v>100</v>
          </cell>
          <cell r="D100" t="str">
            <v>111</v>
          </cell>
          <cell r="E100">
            <v>3</v>
          </cell>
          <cell r="F100">
            <v>105</v>
          </cell>
          <cell r="G100">
            <v>32</v>
          </cell>
          <cell r="H100">
            <v>1877.4539860806412</v>
          </cell>
          <cell r="I100">
            <v>39818.506402627318</v>
          </cell>
          <cell r="J100">
            <v>12</v>
          </cell>
        </row>
        <row r="101">
          <cell r="A101" t="str">
            <v>6110.12.00</v>
          </cell>
          <cell r="B101" t="str">
            <v xml:space="preserve">840 </v>
          </cell>
          <cell r="C101" t="str">
            <v>300</v>
          </cell>
          <cell r="D101" t="str">
            <v>113</v>
          </cell>
          <cell r="E101">
            <v>0</v>
          </cell>
          <cell r="F101">
            <v>0</v>
          </cell>
          <cell r="G101">
            <v>253</v>
          </cell>
          <cell r="H101">
            <v>17660</v>
          </cell>
          <cell r="I101">
            <v>39818.506402627318</v>
          </cell>
          <cell r="J101">
            <v>12</v>
          </cell>
        </row>
        <row r="102">
          <cell r="A102" t="str">
            <v>6110.12.00</v>
          </cell>
          <cell r="B102" t="str">
            <v xml:space="preserve">752 </v>
          </cell>
          <cell r="C102" t="str">
            <v>100</v>
          </cell>
          <cell r="D102" t="str">
            <v>111</v>
          </cell>
          <cell r="E102">
            <v>0</v>
          </cell>
          <cell r="F102">
            <v>0</v>
          </cell>
          <cell r="G102">
            <v>456</v>
          </cell>
          <cell r="H102">
            <v>18138.649999996396</v>
          </cell>
          <cell r="I102">
            <v>39818.506402627318</v>
          </cell>
          <cell r="J102">
            <v>12</v>
          </cell>
        </row>
        <row r="103">
          <cell r="A103" t="str">
            <v>6110.12.00</v>
          </cell>
          <cell r="B103" t="str">
            <v xml:space="preserve">344 </v>
          </cell>
          <cell r="C103" t="str">
            <v>300</v>
          </cell>
          <cell r="D103" t="str">
            <v>113</v>
          </cell>
          <cell r="E103">
            <v>108</v>
          </cell>
          <cell r="F103">
            <v>10152.700000000001</v>
          </cell>
          <cell r="G103">
            <v>4822</v>
          </cell>
          <cell r="H103">
            <v>439734.8000000001</v>
          </cell>
          <cell r="I103">
            <v>39818.506402627318</v>
          </cell>
          <cell r="J103">
            <v>12</v>
          </cell>
        </row>
        <row r="104">
          <cell r="A104" t="str">
            <v>6110.12.00</v>
          </cell>
          <cell r="B104" t="str">
            <v xml:space="preserve">276 </v>
          </cell>
          <cell r="C104" t="str">
            <v>100</v>
          </cell>
          <cell r="D104" t="str">
            <v>111</v>
          </cell>
          <cell r="E104">
            <v>134</v>
          </cell>
          <cell r="F104">
            <v>4927.0499999972999</v>
          </cell>
          <cell r="G104">
            <v>5024</v>
          </cell>
          <cell r="H104">
            <v>169736.38461352943</v>
          </cell>
          <cell r="I104">
            <v>39818.506402627318</v>
          </cell>
          <cell r="J104">
            <v>12</v>
          </cell>
        </row>
        <row r="105">
          <cell r="A105" t="str">
            <v>6110.12.00</v>
          </cell>
          <cell r="B105" t="str">
            <v xml:space="preserve">040 </v>
          </cell>
          <cell r="C105" t="str">
            <v>100</v>
          </cell>
          <cell r="D105" t="str">
            <v>111</v>
          </cell>
          <cell r="E105">
            <v>24</v>
          </cell>
          <cell r="F105">
            <v>1200</v>
          </cell>
          <cell r="G105">
            <v>3803</v>
          </cell>
          <cell r="H105">
            <v>190076.98642079337</v>
          </cell>
          <cell r="I105">
            <v>39818.506402627318</v>
          </cell>
          <cell r="J105">
            <v>12</v>
          </cell>
        </row>
        <row r="106">
          <cell r="A106" t="str">
            <v>6110.12.00</v>
          </cell>
          <cell r="B106" t="str">
            <v xml:space="preserve">410 </v>
          </cell>
          <cell r="C106" t="str">
            <v>300</v>
          </cell>
          <cell r="D106" t="str">
            <v>113</v>
          </cell>
          <cell r="E106">
            <v>0</v>
          </cell>
          <cell r="F106">
            <v>0</v>
          </cell>
          <cell r="G106">
            <v>674</v>
          </cell>
          <cell r="H106">
            <v>7414</v>
          </cell>
          <cell r="I106">
            <v>39818.506402627318</v>
          </cell>
          <cell r="J106">
            <v>12</v>
          </cell>
        </row>
        <row r="107">
          <cell r="A107" t="str">
            <v>6110.12.00</v>
          </cell>
          <cell r="B107" t="str">
            <v xml:space="preserve">250 </v>
          </cell>
          <cell r="C107" t="str">
            <v>100</v>
          </cell>
          <cell r="D107" t="str">
            <v>111</v>
          </cell>
          <cell r="E107">
            <v>51</v>
          </cell>
          <cell r="F107">
            <v>2647</v>
          </cell>
          <cell r="G107">
            <v>6764</v>
          </cell>
          <cell r="H107">
            <v>191364.9130685323</v>
          </cell>
          <cell r="I107">
            <v>39818.506402627318</v>
          </cell>
          <cell r="J107">
            <v>12</v>
          </cell>
        </row>
        <row r="108">
          <cell r="A108" t="str">
            <v>6110.12.00</v>
          </cell>
          <cell r="B108" t="str">
            <v xml:space="preserve">752 </v>
          </cell>
          <cell r="C108" t="str">
            <v>100</v>
          </cell>
          <cell r="D108" t="str">
            <v>180</v>
          </cell>
          <cell r="E108">
            <v>0</v>
          </cell>
          <cell r="F108">
            <v>0</v>
          </cell>
          <cell r="G108">
            <v>17</v>
          </cell>
          <cell r="H108">
            <v>687</v>
          </cell>
          <cell r="I108">
            <v>39818.506402627318</v>
          </cell>
          <cell r="J108">
            <v>12</v>
          </cell>
        </row>
        <row r="109">
          <cell r="A109" t="str">
            <v>6110.12.00</v>
          </cell>
          <cell r="B109" t="str">
            <v xml:space="preserve">056 </v>
          </cell>
          <cell r="C109" t="str">
            <v>300</v>
          </cell>
          <cell r="D109" t="str">
            <v>113</v>
          </cell>
          <cell r="E109">
            <v>0</v>
          </cell>
          <cell r="F109">
            <v>0</v>
          </cell>
          <cell r="G109">
            <v>2040</v>
          </cell>
          <cell r="H109">
            <v>86627.059999997597</v>
          </cell>
          <cell r="I109">
            <v>39818.506402627318</v>
          </cell>
          <cell r="J109">
            <v>12</v>
          </cell>
        </row>
        <row r="110">
          <cell r="A110" t="str">
            <v>6110.12.00</v>
          </cell>
          <cell r="B110" t="str">
            <v xml:space="preserve">040 </v>
          </cell>
          <cell r="C110" t="str">
            <v>100</v>
          </cell>
          <cell r="D110" t="str">
            <v>180</v>
          </cell>
          <cell r="E110">
            <v>8</v>
          </cell>
          <cell r="F110">
            <v>389</v>
          </cell>
          <cell r="G110">
            <v>200</v>
          </cell>
          <cell r="H110">
            <v>25315.112177007697</v>
          </cell>
          <cell r="I110">
            <v>39818.506402627318</v>
          </cell>
          <cell r="J110">
            <v>12</v>
          </cell>
        </row>
        <row r="111">
          <cell r="A111" t="str">
            <v>6110.12.00</v>
          </cell>
          <cell r="B111" t="str">
            <v xml:space="preserve">344 </v>
          </cell>
          <cell r="C111" t="str">
            <v>100</v>
          </cell>
          <cell r="D111" t="str">
            <v>111</v>
          </cell>
          <cell r="E111">
            <v>0</v>
          </cell>
          <cell r="F111">
            <v>0</v>
          </cell>
          <cell r="G111">
            <v>286</v>
          </cell>
          <cell r="H111">
            <v>19820</v>
          </cell>
          <cell r="I111">
            <v>39818.506402627318</v>
          </cell>
          <cell r="J111">
            <v>12</v>
          </cell>
        </row>
        <row r="112">
          <cell r="A112" t="str">
            <v>6110.12.00</v>
          </cell>
          <cell r="B112" t="str">
            <v xml:space="preserve">826 </v>
          </cell>
          <cell r="C112" t="str">
            <v>100</v>
          </cell>
          <cell r="D112" t="str">
            <v>180</v>
          </cell>
          <cell r="E112">
            <v>0</v>
          </cell>
          <cell r="F112">
            <v>0</v>
          </cell>
          <cell r="G112">
            <v>84</v>
          </cell>
          <cell r="H112">
            <v>4730.5</v>
          </cell>
          <cell r="I112">
            <v>39818.506402627318</v>
          </cell>
          <cell r="J112">
            <v>12</v>
          </cell>
        </row>
        <row r="113">
          <cell r="A113" t="str">
            <v>6110.12.00</v>
          </cell>
          <cell r="B113" t="str">
            <v xml:space="preserve">792 </v>
          </cell>
          <cell r="C113" t="str">
            <v>100</v>
          </cell>
          <cell r="D113" t="str">
            <v>180</v>
          </cell>
          <cell r="E113">
            <v>0</v>
          </cell>
          <cell r="F113">
            <v>0</v>
          </cell>
          <cell r="G113">
            <v>10</v>
          </cell>
          <cell r="H113">
            <v>10</v>
          </cell>
          <cell r="I113">
            <v>39818.506402627318</v>
          </cell>
          <cell r="J113">
            <v>12</v>
          </cell>
        </row>
        <row r="114">
          <cell r="A114" t="str">
            <v>6110.12.00</v>
          </cell>
          <cell r="B114" t="str">
            <v xml:space="preserve">398 </v>
          </cell>
          <cell r="C114" t="str">
            <v>100</v>
          </cell>
          <cell r="D114" t="str">
            <v>111</v>
          </cell>
          <cell r="E114">
            <v>0</v>
          </cell>
          <cell r="F114">
            <v>0</v>
          </cell>
          <cell r="G114">
            <v>168</v>
          </cell>
          <cell r="H114">
            <v>4018.6</v>
          </cell>
          <cell r="I114">
            <v>39818.506402627318</v>
          </cell>
          <cell r="J114">
            <v>12</v>
          </cell>
        </row>
        <row r="115">
          <cell r="A115" t="str">
            <v>6110.12.00</v>
          </cell>
          <cell r="B115" t="str">
            <v xml:space="preserve">036 </v>
          </cell>
          <cell r="C115" t="str">
            <v>100</v>
          </cell>
          <cell r="D115" t="str">
            <v>111</v>
          </cell>
          <cell r="E115">
            <v>0</v>
          </cell>
          <cell r="F115">
            <v>0</v>
          </cell>
          <cell r="G115">
            <v>177</v>
          </cell>
          <cell r="H115">
            <v>6287</v>
          </cell>
          <cell r="I115">
            <v>39818.506402627318</v>
          </cell>
          <cell r="J115">
            <v>12</v>
          </cell>
        </row>
        <row r="116">
          <cell r="A116" t="str">
            <v>6110.12.00</v>
          </cell>
          <cell r="B116" t="str">
            <v xml:space="preserve">380 </v>
          </cell>
          <cell r="C116" t="str">
            <v>100</v>
          </cell>
          <cell r="D116" t="str">
            <v>320</v>
          </cell>
          <cell r="E116">
            <v>0</v>
          </cell>
          <cell r="F116">
            <v>0</v>
          </cell>
          <cell r="G116">
            <v>29</v>
          </cell>
          <cell r="H116">
            <v>1193.4699999994</v>
          </cell>
          <cell r="I116">
            <v>39818.506402627318</v>
          </cell>
          <cell r="J116">
            <v>12</v>
          </cell>
        </row>
        <row r="117">
          <cell r="A117" t="str">
            <v>6110.12.00</v>
          </cell>
          <cell r="B117" t="str">
            <v xml:space="preserve">392 </v>
          </cell>
          <cell r="C117" t="str">
            <v>300</v>
          </cell>
          <cell r="D117" t="str">
            <v>113</v>
          </cell>
          <cell r="E117">
            <v>100</v>
          </cell>
          <cell r="F117">
            <v>3300</v>
          </cell>
          <cell r="G117">
            <v>4303</v>
          </cell>
          <cell r="H117">
            <v>160751.32999915112</v>
          </cell>
          <cell r="I117">
            <v>39818.506402627318</v>
          </cell>
          <cell r="J117">
            <v>12</v>
          </cell>
        </row>
        <row r="118">
          <cell r="A118" t="str">
            <v>6110.12.00</v>
          </cell>
          <cell r="B118" t="str">
            <v xml:space="preserve">276 </v>
          </cell>
          <cell r="C118" t="str">
            <v>100</v>
          </cell>
          <cell r="D118" t="str">
            <v>180</v>
          </cell>
          <cell r="E118">
            <v>108</v>
          </cell>
          <cell r="F118">
            <v>3178.0199999999995</v>
          </cell>
          <cell r="G118">
            <v>142</v>
          </cell>
          <cell r="H118">
            <v>4536.5200000000004</v>
          </cell>
          <cell r="I118">
            <v>39818.506402627318</v>
          </cell>
          <cell r="J118">
            <v>12</v>
          </cell>
        </row>
        <row r="119">
          <cell r="A119" t="str">
            <v>6110.12.00</v>
          </cell>
          <cell r="B119" t="str">
            <v xml:space="preserve">276 </v>
          </cell>
          <cell r="C119" t="str">
            <v>300</v>
          </cell>
          <cell r="D119" t="str">
            <v>113</v>
          </cell>
          <cell r="E119">
            <v>0</v>
          </cell>
          <cell r="F119">
            <v>0</v>
          </cell>
          <cell r="G119">
            <v>466</v>
          </cell>
          <cell r="H119">
            <v>17663.3</v>
          </cell>
          <cell r="I119">
            <v>39818.506402627318</v>
          </cell>
          <cell r="J119">
            <v>12</v>
          </cell>
        </row>
        <row r="120">
          <cell r="A120" t="str">
            <v>6110.12.00</v>
          </cell>
          <cell r="B120" t="str">
            <v xml:space="preserve">392 </v>
          </cell>
          <cell r="C120" t="str">
            <v>100</v>
          </cell>
          <cell r="D120" t="str">
            <v>180</v>
          </cell>
          <cell r="E120">
            <v>0</v>
          </cell>
          <cell r="F120">
            <v>0</v>
          </cell>
          <cell r="G120">
            <v>6</v>
          </cell>
          <cell r="H120">
            <v>823</v>
          </cell>
          <cell r="I120">
            <v>39818.506402627318</v>
          </cell>
          <cell r="J120">
            <v>12</v>
          </cell>
        </row>
        <row r="121">
          <cell r="A121" t="str">
            <v>6110.12.00</v>
          </cell>
          <cell r="B121" t="str">
            <v xml:space="preserve">124 </v>
          </cell>
          <cell r="C121" t="str">
            <v>100</v>
          </cell>
          <cell r="D121" t="str">
            <v>111</v>
          </cell>
          <cell r="E121">
            <v>50</v>
          </cell>
          <cell r="F121">
            <v>3250</v>
          </cell>
          <cell r="G121">
            <v>1330</v>
          </cell>
          <cell r="H121">
            <v>64716.189932949281</v>
          </cell>
          <cell r="I121">
            <v>39818.506402627318</v>
          </cell>
          <cell r="J121">
            <v>12</v>
          </cell>
        </row>
        <row r="122">
          <cell r="A122" t="str">
            <v>6110.12.00</v>
          </cell>
          <cell r="B122" t="str">
            <v xml:space="preserve">344 </v>
          </cell>
          <cell r="C122" t="str">
            <v>100</v>
          </cell>
          <cell r="D122" t="str">
            <v>180</v>
          </cell>
          <cell r="E122">
            <v>0</v>
          </cell>
          <cell r="F122">
            <v>0</v>
          </cell>
          <cell r="G122">
            <v>45</v>
          </cell>
          <cell r="H122">
            <v>3346.9999999900001</v>
          </cell>
          <cell r="I122">
            <v>39818.506402627318</v>
          </cell>
          <cell r="J122">
            <v>12</v>
          </cell>
        </row>
        <row r="123">
          <cell r="A123" t="str">
            <v>6110.12.00</v>
          </cell>
          <cell r="B123" t="str">
            <v xml:space="preserve">398 </v>
          </cell>
          <cell r="C123" t="str">
            <v>100</v>
          </cell>
          <cell r="D123" t="str">
            <v>900</v>
          </cell>
          <cell r="E123">
            <v>27</v>
          </cell>
          <cell r="F123">
            <v>1220.47992</v>
          </cell>
          <cell r="G123">
            <v>203</v>
          </cell>
          <cell r="H123">
            <v>4740.6398599999993</v>
          </cell>
          <cell r="I123">
            <v>39818.506402627318</v>
          </cell>
          <cell r="J123">
            <v>12</v>
          </cell>
        </row>
        <row r="124">
          <cell r="A124" t="str">
            <v>6110.12.00</v>
          </cell>
          <cell r="B124" t="str">
            <v xml:space="preserve">208 </v>
          </cell>
          <cell r="C124" t="str">
            <v>100</v>
          </cell>
          <cell r="D124" t="str">
            <v>111</v>
          </cell>
          <cell r="E124">
            <v>0</v>
          </cell>
          <cell r="F124">
            <v>0</v>
          </cell>
          <cell r="G124">
            <v>45</v>
          </cell>
          <cell r="H124">
            <v>1478.9999700000001</v>
          </cell>
          <cell r="I124">
            <v>39818.506402627318</v>
          </cell>
          <cell r="J124">
            <v>12</v>
          </cell>
        </row>
        <row r="125">
          <cell r="A125" t="str">
            <v>6110.12.00</v>
          </cell>
          <cell r="B125" t="str">
            <v xml:space="preserve">250 </v>
          </cell>
          <cell r="C125" t="str">
            <v>300</v>
          </cell>
          <cell r="D125" t="str">
            <v>113</v>
          </cell>
          <cell r="E125">
            <v>0</v>
          </cell>
          <cell r="F125">
            <v>0</v>
          </cell>
          <cell r="G125">
            <v>80</v>
          </cell>
          <cell r="H125">
            <v>2400</v>
          </cell>
          <cell r="I125">
            <v>39818.506402627318</v>
          </cell>
          <cell r="J125">
            <v>12</v>
          </cell>
        </row>
        <row r="126">
          <cell r="A126" t="str">
            <v>6110.12.00</v>
          </cell>
          <cell r="B126" t="str">
            <v xml:space="preserve">528 </v>
          </cell>
          <cell r="C126" t="str">
            <v>100</v>
          </cell>
          <cell r="D126" t="str">
            <v>111</v>
          </cell>
          <cell r="E126">
            <v>0</v>
          </cell>
          <cell r="F126">
            <v>0</v>
          </cell>
          <cell r="G126">
            <v>28</v>
          </cell>
          <cell r="H126">
            <v>1979.8571428571427</v>
          </cell>
          <cell r="I126">
            <v>39818.506402627318</v>
          </cell>
          <cell r="J126">
            <v>12</v>
          </cell>
        </row>
        <row r="127">
          <cell r="A127" t="str">
            <v>6110.12.00</v>
          </cell>
          <cell r="B127" t="str">
            <v xml:space="preserve">380 </v>
          </cell>
          <cell r="C127" t="str">
            <v>100</v>
          </cell>
          <cell r="D127" t="str">
            <v>111</v>
          </cell>
          <cell r="E127">
            <v>254</v>
          </cell>
          <cell r="F127">
            <v>16596.294968263963</v>
          </cell>
          <cell r="G127">
            <v>2727</v>
          </cell>
          <cell r="H127">
            <v>117743.46533852452</v>
          </cell>
          <cell r="I127">
            <v>39818.506402627318</v>
          </cell>
          <cell r="J127">
            <v>12</v>
          </cell>
        </row>
        <row r="128">
          <cell r="A128" t="str">
            <v>6110.12.00</v>
          </cell>
          <cell r="B128" t="str">
            <v xml:space="preserve">756 </v>
          </cell>
          <cell r="C128" t="str">
            <v>100</v>
          </cell>
          <cell r="D128" t="str">
            <v>180</v>
          </cell>
          <cell r="E128">
            <v>22</v>
          </cell>
          <cell r="F128">
            <v>772.68999999840003</v>
          </cell>
          <cell r="G128">
            <v>45</v>
          </cell>
          <cell r="H128">
            <v>1990.68999999839</v>
          </cell>
          <cell r="I128">
            <v>39818.506402627318</v>
          </cell>
          <cell r="J128">
            <v>12</v>
          </cell>
        </row>
        <row r="129">
          <cell r="A129" t="str">
            <v>6110.12.00</v>
          </cell>
          <cell r="B129" t="str">
            <v xml:space="preserve">804 </v>
          </cell>
          <cell r="C129" t="str">
            <v>100</v>
          </cell>
          <cell r="D129" t="str">
            <v>111</v>
          </cell>
          <cell r="E129">
            <v>0</v>
          </cell>
          <cell r="F129">
            <v>0</v>
          </cell>
          <cell r="G129">
            <v>106</v>
          </cell>
          <cell r="H129">
            <v>6800.9910506827973</v>
          </cell>
          <cell r="I129">
            <v>39818.506402627318</v>
          </cell>
          <cell r="J129">
            <v>12</v>
          </cell>
        </row>
        <row r="130">
          <cell r="A130" t="str">
            <v>6110.12.00</v>
          </cell>
          <cell r="B130" t="str">
            <v xml:space="preserve">250 </v>
          </cell>
          <cell r="C130" t="str">
            <v>100</v>
          </cell>
          <cell r="D130" t="str">
            <v>180</v>
          </cell>
          <cell r="E130">
            <v>0</v>
          </cell>
          <cell r="F130">
            <v>0</v>
          </cell>
          <cell r="G130">
            <v>132</v>
          </cell>
          <cell r="H130">
            <v>4593.1374669280867</v>
          </cell>
          <cell r="I130">
            <v>39818.506402627318</v>
          </cell>
          <cell r="J130">
            <v>12</v>
          </cell>
        </row>
        <row r="131">
          <cell r="A131" t="str">
            <v>6110.12.00</v>
          </cell>
          <cell r="B131" t="str">
            <v xml:space="preserve">203 </v>
          </cell>
          <cell r="C131" t="str">
            <v>100</v>
          </cell>
          <cell r="D131" t="str">
            <v>111</v>
          </cell>
          <cell r="E131">
            <v>0</v>
          </cell>
          <cell r="F131">
            <v>0</v>
          </cell>
          <cell r="G131">
            <v>940</v>
          </cell>
          <cell r="H131">
            <v>44934.430017923303</v>
          </cell>
          <cell r="I131">
            <v>39818.506402627318</v>
          </cell>
          <cell r="J131">
            <v>12</v>
          </cell>
        </row>
        <row r="132">
          <cell r="A132" t="str">
            <v>6110.12.00</v>
          </cell>
          <cell r="B132" t="str">
            <v xml:space="preserve">410 </v>
          </cell>
          <cell r="C132" t="str">
            <v>100</v>
          </cell>
          <cell r="D132" t="str">
            <v>111</v>
          </cell>
          <cell r="E132">
            <v>0</v>
          </cell>
          <cell r="F132">
            <v>0</v>
          </cell>
          <cell r="G132">
            <v>155</v>
          </cell>
          <cell r="H132">
            <v>6246.9999999995998</v>
          </cell>
          <cell r="I132">
            <v>39818.506402627318</v>
          </cell>
          <cell r="J132">
            <v>12</v>
          </cell>
        </row>
        <row r="133">
          <cell r="A133" t="str">
            <v>6110.12.00</v>
          </cell>
          <cell r="B133" t="str">
            <v xml:space="preserve">156 </v>
          </cell>
          <cell r="C133" t="str">
            <v>100</v>
          </cell>
          <cell r="D133" t="str">
            <v>111</v>
          </cell>
          <cell r="E133">
            <v>0</v>
          </cell>
          <cell r="F133">
            <v>0</v>
          </cell>
          <cell r="G133">
            <v>21</v>
          </cell>
          <cell r="H133">
            <v>1143</v>
          </cell>
          <cell r="I133">
            <v>39818.506402627318</v>
          </cell>
          <cell r="J133">
            <v>12</v>
          </cell>
        </row>
        <row r="134">
          <cell r="A134" t="str">
            <v>6110.12.00</v>
          </cell>
          <cell r="B134" t="str">
            <v xml:space="preserve">056 </v>
          </cell>
          <cell r="C134" t="str">
            <v>100</v>
          </cell>
          <cell r="D134" t="str">
            <v>180</v>
          </cell>
          <cell r="E134">
            <v>0</v>
          </cell>
          <cell r="F134">
            <v>0</v>
          </cell>
          <cell r="G134">
            <v>6</v>
          </cell>
          <cell r="H134">
            <v>265.90000000000003</v>
          </cell>
          <cell r="I134">
            <v>39818.506402627318</v>
          </cell>
          <cell r="J134">
            <v>12</v>
          </cell>
        </row>
        <row r="135">
          <cell r="A135" t="str">
            <v>6110.12.00</v>
          </cell>
          <cell r="B135" t="str">
            <v xml:space="preserve">056 </v>
          </cell>
          <cell r="C135" t="str">
            <v>100</v>
          </cell>
          <cell r="D135" t="str">
            <v>111</v>
          </cell>
          <cell r="E135">
            <v>71</v>
          </cell>
          <cell r="F135">
            <v>3479</v>
          </cell>
          <cell r="G135">
            <v>831</v>
          </cell>
          <cell r="H135">
            <v>47012.739999990707</v>
          </cell>
          <cell r="I135">
            <v>39818.506402627318</v>
          </cell>
          <cell r="J135">
            <v>12</v>
          </cell>
        </row>
        <row r="136">
          <cell r="A136" t="str">
            <v>6110.12.00</v>
          </cell>
          <cell r="B136" t="str">
            <v xml:space="preserve">528 </v>
          </cell>
          <cell r="C136" t="str">
            <v>300</v>
          </cell>
          <cell r="D136" t="str">
            <v>113</v>
          </cell>
          <cell r="E136">
            <v>74</v>
          </cell>
          <cell r="F136">
            <v>2182.2599999999998</v>
          </cell>
          <cell r="G136">
            <v>1632</v>
          </cell>
          <cell r="H136">
            <v>57019.619999940005</v>
          </cell>
          <cell r="I136">
            <v>39818.506402627318</v>
          </cell>
          <cell r="J136">
            <v>12</v>
          </cell>
        </row>
        <row r="137">
          <cell r="A137" t="str">
            <v>6110.12.00</v>
          </cell>
          <cell r="B137" t="str">
            <v xml:space="preserve">380 </v>
          </cell>
          <cell r="C137" t="str">
            <v>300</v>
          </cell>
          <cell r="D137" t="str">
            <v>113</v>
          </cell>
          <cell r="E137">
            <v>0</v>
          </cell>
          <cell r="F137">
            <v>0</v>
          </cell>
          <cell r="G137">
            <v>472</v>
          </cell>
          <cell r="H137">
            <v>21240</v>
          </cell>
          <cell r="I137">
            <v>39818.506402627318</v>
          </cell>
          <cell r="J137">
            <v>12</v>
          </cell>
        </row>
        <row r="138">
          <cell r="A138" t="str">
            <v>6110.12.00</v>
          </cell>
          <cell r="B138" t="str">
            <v xml:space="preserve">040 </v>
          </cell>
          <cell r="C138" t="str">
            <v>300</v>
          </cell>
          <cell r="D138" t="str">
            <v>113</v>
          </cell>
          <cell r="E138">
            <v>889</v>
          </cell>
          <cell r="F138">
            <v>75962.976560356503</v>
          </cell>
          <cell r="G138">
            <v>1905</v>
          </cell>
          <cell r="H138">
            <v>221696.08607528408</v>
          </cell>
          <cell r="I138">
            <v>39818.506402627318</v>
          </cell>
          <cell r="J138">
            <v>12</v>
          </cell>
        </row>
        <row r="139">
          <cell r="A139" t="str">
            <v>6110.12.00</v>
          </cell>
          <cell r="B139" t="str">
            <v xml:space="preserve">417 </v>
          </cell>
          <cell r="C139" t="str">
            <v>100</v>
          </cell>
          <cell r="D139" t="str">
            <v>111</v>
          </cell>
          <cell r="E139">
            <v>0</v>
          </cell>
          <cell r="F139">
            <v>0</v>
          </cell>
          <cell r="G139">
            <v>400</v>
          </cell>
          <cell r="H139">
            <v>22400</v>
          </cell>
          <cell r="I139">
            <v>39818.506402627318</v>
          </cell>
          <cell r="J139">
            <v>12</v>
          </cell>
        </row>
        <row r="140">
          <cell r="A140" t="str">
            <v>6110.12.00</v>
          </cell>
          <cell r="B140" t="str">
            <v xml:space="preserve">840 </v>
          </cell>
          <cell r="C140" t="str">
            <v>100</v>
          </cell>
          <cell r="D140" t="str">
            <v>180</v>
          </cell>
          <cell r="E140">
            <v>0</v>
          </cell>
          <cell r="F140">
            <v>0</v>
          </cell>
          <cell r="G140">
            <v>81</v>
          </cell>
          <cell r="H140">
            <v>5843.01</v>
          </cell>
          <cell r="I140">
            <v>39818.506402627318</v>
          </cell>
          <cell r="J140">
            <v>12</v>
          </cell>
        </row>
        <row r="141">
          <cell r="A141" t="str">
            <v>6110.12.00</v>
          </cell>
          <cell r="B141" t="str">
            <v xml:space="preserve">392 </v>
          </cell>
          <cell r="C141" t="str">
            <v>100</v>
          </cell>
          <cell r="D141" t="str">
            <v>111</v>
          </cell>
          <cell r="E141">
            <v>0</v>
          </cell>
          <cell r="F141">
            <v>0</v>
          </cell>
          <cell r="G141">
            <v>1488</v>
          </cell>
          <cell r="H141">
            <v>66624.100157811074</v>
          </cell>
          <cell r="I141">
            <v>39818.506402627318</v>
          </cell>
          <cell r="J141">
            <v>12</v>
          </cell>
        </row>
        <row r="142">
          <cell r="A142" t="str">
            <v>6110.12.00</v>
          </cell>
          <cell r="B142" t="str">
            <v xml:space="preserve">756 </v>
          </cell>
          <cell r="C142" t="str">
            <v>100</v>
          </cell>
          <cell r="D142" t="str">
            <v>111</v>
          </cell>
          <cell r="E142">
            <v>4</v>
          </cell>
          <cell r="F142">
            <v>643.45675057208246</v>
          </cell>
          <cell r="G142">
            <v>329</v>
          </cell>
          <cell r="H142">
            <v>19730.3096973145</v>
          </cell>
          <cell r="I142">
            <v>39818.506402627318</v>
          </cell>
          <cell r="J142">
            <v>12</v>
          </cell>
        </row>
        <row r="143">
          <cell r="A143" t="str">
            <v>6110.12.00</v>
          </cell>
          <cell r="B143" t="str">
            <v xml:space="preserve">643 </v>
          </cell>
          <cell r="C143" t="str">
            <v>100</v>
          </cell>
          <cell r="D143" t="str">
            <v>111</v>
          </cell>
          <cell r="E143">
            <v>0</v>
          </cell>
          <cell r="F143">
            <v>0</v>
          </cell>
          <cell r="G143">
            <v>2964</v>
          </cell>
          <cell r="H143">
            <v>60299.935335541442</v>
          </cell>
          <cell r="I143">
            <v>39818.506402627318</v>
          </cell>
          <cell r="J143">
            <v>12</v>
          </cell>
        </row>
        <row r="144">
          <cell r="A144" t="str">
            <v>6110.12.00</v>
          </cell>
          <cell r="B144" t="str">
            <v xml:space="preserve">380 </v>
          </cell>
          <cell r="C144" t="str">
            <v>100</v>
          </cell>
          <cell r="D144" t="str">
            <v>180</v>
          </cell>
          <cell r="E144">
            <v>15</v>
          </cell>
          <cell r="F144">
            <v>780.90000000000009</v>
          </cell>
          <cell r="G144">
            <v>260</v>
          </cell>
          <cell r="H144">
            <v>4453.8944267782435</v>
          </cell>
          <cell r="I144">
            <v>39818.506402627318</v>
          </cell>
          <cell r="J144">
            <v>12</v>
          </cell>
        </row>
        <row r="145">
          <cell r="A145" t="str">
            <v>6110.12.00</v>
          </cell>
          <cell r="B145" t="str">
            <v xml:space="preserve">826 </v>
          </cell>
          <cell r="C145" t="str">
            <v>100</v>
          </cell>
          <cell r="D145" t="str">
            <v>111</v>
          </cell>
          <cell r="E145">
            <v>16</v>
          </cell>
          <cell r="F145">
            <v>856.8</v>
          </cell>
          <cell r="G145">
            <v>2171</v>
          </cell>
          <cell r="H145">
            <v>109202.46999973198</v>
          </cell>
          <cell r="I145">
            <v>39818.506402627318</v>
          </cell>
          <cell r="J145">
            <v>12</v>
          </cell>
        </row>
        <row r="146">
          <cell r="A146" t="str">
            <v>6110.12.00</v>
          </cell>
          <cell r="B146" t="str">
            <v xml:space="preserve">840 </v>
          </cell>
          <cell r="C146" t="str">
            <v>100</v>
          </cell>
          <cell r="D146" t="str">
            <v>111</v>
          </cell>
          <cell r="E146">
            <v>63</v>
          </cell>
          <cell r="F146">
            <v>2201.9</v>
          </cell>
          <cell r="G146">
            <v>800</v>
          </cell>
          <cell r="H146">
            <v>46225.699999979304</v>
          </cell>
          <cell r="I146">
            <v>39818.506402627318</v>
          </cell>
          <cell r="J146">
            <v>12</v>
          </cell>
        </row>
        <row r="147">
          <cell r="A147" t="str">
            <v>6301.20.10</v>
          </cell>
          <cell r="B147" t="str">
            <v xml:space="preserve">392 </v>
          </cell>
          <cell r="C147" t="str">
            <v>100</v>
          </cell>
          <cell r="D147" t="str">
            <v>111</v>
          </cell>
          <cell r="E147">
            <v>69</v>
          </cell>
          <cell r="F147">
            <v>13830</v>
          </cell>
          <cell r="G147">
            <v>69</v>
          </cell>
          <cell r="H147">
            <v>13830</v>
          </cell>
          <cell r="I147">
            <v>39818.506402627318</v>
          </cell>
          <cell r="J147">
            <v>12</v>
          </cell>
        </row>
        <row r="148">
          <cell r="A148" t="str">
            <v>6301.20.10</v>
          </cell>
          <cell r="B148" t="str">
            <v xml:space="preserve">276 </v>
          </cell>
          <cell r="C148" t="str">
            <v>100</v>
          </cell>
          <cell r="D148" t="str">
            <v>111</v>
          </cell>
          <cell r="E148">
            <v>7</v>
          </cell>
          <cell r="F148">
            <v>1078</v>
          </cell>
          <cell r="G148">
            <v>74</v>
          </cell>
          <cell r="H148">
            <v>6159.5</v>
          </cell>
          <cell r="I148">
            <v>39818.506402627318</v>
          </cell>
          <cell r="J148">
            <v>12</v>
          </cell>
        </row>
        <row r="149">
          <cell r="A149" t="str">
            <v>6301.20.10</v>
          </cell>
          <cell r="B149" t="str">
            <v xml:space="preserve">268 </v>
          </cell>
          <cell r="C149" t="str">
            <v>100</v>
          </cell>
          <cell r="D149" t="str">
            <v>111</v>
          </cell>
          <cell r="E149">
            <v>0</v>
          </cell>
          <cell r="F149">
            <v>0</v>
          </cell>
          <cell r="G149">
            <v>10</v>
          </cell>
          <cell r="H149">
            <v>1906</v>
          </cell>
          <cell r="I149">
            <v>39818.506402627318</v>
          </cell>
          <cell r="J149">
            <v>12</v>
          </cell>
        </row>
        <row r="150">
          <cell r="A150" t="str">
            <v>6301.20.10</v>
          </cell>
          <cell r="B150" t="str">
            <v xml:space="preserve">203 </v>
          </cell>
          <cell r="C150" t="str">
            <v>100</v>
          </cell>
          <cell r="D150" t="str">
            <v>111</v>
          </cell>
          <cell r="E150">
            <v>0</v>
          </cell>
          <cell r="F150">
            <v>0</v>
          </cell>
          <cell r="G150">
            <v>2</v>
          </cell>
          <cell r="H150">
            <v>439.32</v>
          </cell>
          <cell r="I150">
            <v>39818.506402627318</v>
          </cell>
          <cell r="J150">
            <v>12</v>
          </cell>
        </row>
        <row r="151">
          <cell r="A151" t="str">
            <v>6301.20.10</v>
          </cell>
          <cell r="B151" t="str">
            <v xml:space="preserve">276 </v>
          </cell>
          <cell r="C151" t="str">
            <v>100</v>
          </cell>
          <cell r="D151" t="str">
            <v>180</v>
          </cell>
          <cell r="E151">
            <v>1</v>
          </cell>
          <cell r="F151">
            <v>109.23</v>
          </cell>
          <cell r="G151">
            <v>1</v>
          </cell>
          <cell r="H151">
            <v>109.23</v>
          </cell>
          <cell r="I151">
            <v>39818.506402627318</v>
          </cell>
          <cell r="J151">
            <v>12</v>
          </cell>
        </row>
        <row r="152">
          <cell r="A152" t="str">
            <v>6301.20.10</v>
          </cell>
          <cell r="B152" t="str">
            <v xml:space="preserve">840 </v>
          </cell>
          <cell r="C152" t="str">
            <v>100</v>
          </cell>
          <cell r="D152" t="str">
            <v>111</v>
          </cell>
          <cell r="E152">
            <v>0</v>
          </cell>
          <cell r="F152">
            <v>0</v>
          </cell>
          <cell r="G152">
            <v>7</v>
          </cell>
          <cell r="H152">
            <v>776</v>
          </cell>
          <cell r="I152">
            <v>39818.506402627318</v>
          </cell>
          <cell r="J152">
            <v>12</v>
          </cell>
        </row>
        <row r="153">
          <cell r="A153" t="str">
            <v>6301.20.10</v>
          </cell>
          <cell r="B153" t="str">
            <v xml:space="preserve">414 </v>
          </cell>
          <cell r="C153" t="str">
            <v>100</v>
          </cell>
          <cell r="D153" t="str">
            <v>111</v>
          </cell>
          <cell r="E153">
            <v>0</v>
          </cell>
          <cell r="F153">
            <v>0</v>
          </cell>
          <cell r="G153">
            <v>194</v>
          </cell>
          <cell r="H153">
            <v>30010.009993986801</v>
          </cell>
          <cell r="I153">
            <v>39818.506402627318</v>
          </cell>
          <cell r="J153">
            <v>12</v>
          </cell>
        </row>
        <row r="154">
          <cell r="A154" t="str">
            <v>6301.20.10</v>
          </cell>
          <cell r="B154" t="str">
            <v xml:space="preserve">826 </v>
          </cell>
          <cell r="C154" t="str">
            <v>100</v>
          </cell>
          <cell r="D154" t="str">
            <v>111</v>
          </cell>
          <cell r="E154">
            <v>2</v>
          </cell>
          <cell r="F154">
            <v>596.79999999999995</v>
          </cell>
          <cell r="G154">
            <v>355</v>
          </cell>
          <cell r="H154">
            <v>17262.999999997599</v>
          </cell>
          <cell r="I154">
            <v>39818.506402627318</v>
          </cell>
          <cell r="J154">
            <v>12</v>
          </cell>
        </row>
        <row r="155">
          <cell r="A155" t="str">
            <v>6301.20.10</v>
          </cell>
          <cell r="B155" t="str">
            <v xml:space="preserve">158 </v>
          </cell>
          <cell r="C155" t="str">
            <v>100</v>
          </cell>
          <cell r="D155" t="str">
            <v>111</v>
          </cell>
          <cell r="E155">
            <v>0</v>
          </cell>
          <cell r="F155">
            <v>0</v>
          </cell>
          <cell r="G155">
            <v>50</v>
          </cell>
          <cell r="H155">
            <v>1550</v>
          </cell>
          <cell r="I155">
            <v>39818.506402627318</v>
          </cell>
          <cell r="J155">
            <v>12</v>
          </cell>
        </row>
        <row r="156">
          <cell r="A156" t="str">
            <v>6301.20.10</v>
          </cell>
          <cell r="B156" t="str">
            <v xml:space="preserve">643 </v>
          </cell>
          <cell r="C156" t="str">
            <v>100</v>
          </cell>
          <cell r="D156" t="str">
            <v>111</v>
          </cell>
          <cell r="E156">
            <v>0</v>
          </cell>
          <cell r="F156">
            <v>0</v>
          </cell>
          <cell r="G156">
            <v>162</v>
          </cell>
          <cell r="H156">
            <v>18264.451711516071</v>
          </cell>
          <cell r="I156">
            <v>39818.506402627318</v>
          </cell>
          <cell r="J156">
            <v>12</v>
          </cell>
        </row>
        <row r="157">
          <cell r="A157" t="str">
            <v>6301.20.10</v>
          </cell>
          <cell r="B157" t="str">
            <v xml:space="preserve">410 </v>
          </cell>
          <cell r="C157" t="str">
            <v>100</v>
          </cell>
          <cell r="D157" t="str">
            <v>111</v>
          </cell>
          <cell r="E157">
            <v>0</v>
          </cell>
          <cell r="F157">
            <v>0</v>
          </cell>
          <cell r="G157">
            <v>14</v>
          </cell>
          <cell r="H157">
            <v>2720.4</v>
          </cell>
          <cell r="I157">
            <v>39818.506402627318</v>
          </cell>
          <cell r="J157">
            <v>12</v>
          </cell>
        </row>
        <row r="158">
          <cell r="A158" t="str">
            <v>6301.20.10</v>
          </cell>
          <cell r="B158" t="str">
            <v xml:space="preserve">250 </v>
          </cell>
          <cell r="C158" t="str">
            <v>100</v>
          </cell>
          <cell r="D158" t="str">
            <v>111</v>
          </cell>
          <cell r="E158">
            <v>17</v>
          </cell>
          <cell r="F158">
            <v>820.49999999998397</v>
          </cell>
          <cell r="G158">
            <v>49</v>
          </cell>
          <cell r="H158">
            <v>3057.6099999899843</v>
          </cell>
          <cell r="I158">
            <v>39818.506402627318</v>
          </cell>
          <cell r="J158">
            <v>12</v>
          </cell>
        </row>
        <row r="159">
          <cell r="A159" t="str">
            <v>6301.20.10</v>
          </cell>
          <cell r="B159" t="str">
            <v xml:space="preserve">840 </v>
          </cell>
          <cell r="C159" t="str">
            <v>100</v>
          </cell>
          <cell r="D159" t="str">
            <v>180</v>
          </cell>
          <cell r="E159">
            <v>0</v>
          </cell>
          <cell r="F159">
            <v>0</v>
          </cell>
          <cell r="G159">
            <v>13</v>
          </cell>
          <cell r="H159">
            <v>3762.54</v>
          </cell>
          <cell r="I159">
            <v>39818.506402627318</v>
          </cell>
          <cell r="J159">
            <v>12</v>
          </cell>
        </row>
        <row r="160">
          <cell r="A160" t="str">
            <v>6301.20.10</v>
          </cell>
          <cell r="B160" t="str">
            <v xml:space="preserve">826 </v>
          </cell>
          <cell r="C160" t="str">
            <v>100</v>
          </cell>
          <cell r="D160" t="str">
            <v>180</v>
          </cell>
          <cell r="E160">
            <v>8</v>
          </cell>
          <cell r="F160">
            <v>1877.6</v>
          </cell>
          <cell r="G160">
            <v>18</v>
          </cell>
          <cell r="H160">
            <v>3997.2</v>
          </cell>
          <cell r="I160">
            <v>39818.506402627318</v>
          </cell>
          <cell r="J160">
            <v>12</v>
          </cell>
        </row>
        <row r="161">
          <cell r="A161" t="str">
            <v>6301.20.10</v>
          </cell>
          <cell r="B161" t="str">
            <v xml:space="preserve">756 </v>
          </cell>
          <cell r="C161" t="str">
            <v>100</v>
          </cell>
          <cell r="D161" t="str">
            <v>111</v>
          </cell>
          <cell r="E161">
            <v>0</v>
          </cell>
          <cell r="F161">
            <v>0</v>
          </cell>
          <cell r="G161">
            <v>2</v>
          </cell>
          <cell r="H161">
            <v>438</v>
          </cell>
          <cell r="I161">
            <v>39818.506402627318</v>
          </cell>
          <cell r="J161">
            <v>12</v>
          </cell>
        </row>
        <row r="162">
          <cell r="A162" t="str">
            <v>6301.20.10</v>
          </cell>
          <cell r="B162" t="str">
            <v xml:space="preserve">380 </v>
          </cell>
          <cell r="C162" t="str">
            <v>100</v>
          </cell>
          <cell r="D162" t="str">
            <v>111</v>
          </cell>
          <cell r="E162">
            <v>0</v>
          </cell>
          <cell r="F162">
            <v>0</v>
          </cell>
          <cell r="G162">
            <v>90</v>
          </cell>
          <cell r="H162">
            <v>10075.97485362947</v>
          </cell>
          <cell r="I162">
            <v>39818.506402627318</v>
          </cell>
          <cell r="J162">
            <v>12</v>
          </cell>
        </row>
        <row r="163">
          <cell r="A163" t="str">
            <v>6110.12.00</v>
          </cell>
          <cell r="B163" t="str">
            <v xml:space="preserve">414 </v>
          </cell>
          <cell r="C163" t="str">
            <v>100</v>
          </cell>
          <cell r="D163" t="str">
            <v>111</v>
          </cell>
          <cell r="E163">
            <v>0</v>
          </cell>
          <cell r="F163">
            <v>0</v>
          </cell>
          <cell r="G163">
            <v>1536</v>
          </cell>
          <cell r="H163">
            <v>89988.489999903904</v>
          </cell>
          <cell r="I163">
            <v>39527.737374305558</v>
          </cell>
          <cell r="J163">
            <v>12</v>
          </cell>
        </row>
        <row r="164">
          <cell r="A164" t="str">
            <v>6110.12.00</v>
          </cell>
          <cell r="B164" t="str">
            <v xml:space="preserve">040 </v>
          </cell>
          <cell r="C164" t="str">
            <v>100</v>
          </cell>
          <cell r="D164" t="str">
            <v>111</v>
          </cell>
          <cell r="E164">
            <v>881</v>
          </cell>
          <cell r="F164">
            <v>38499.650183663412</v>
          </cell>
          <cell r="G164">
            <v>7480</v>
          </cell>
          <cell r="H164">
            <v>415218.47977009218</v>
          </cell>
          <cell r="I164">
            <v>39527.737374305558</v>
          </cell>
          <cell r="J164">
            <v>12</v>
          </cell>
        </row>
        <row r="165">
          <cell r="A165" t="str">
            <v>6101.90.20</v>
          </cell>
          <cell r="B165" t="str">
            <v xml:space="preserve">380 </v>
          </cell>
          <cell r="C165" t="str">
            <v>100</v>
          </cell>
          <cell r="D165" t="str">
            <v>111</v>
          </cell>
          <cell r="E165">
            <v>0</v>
          </cell>
          <cell r="F165">
            <v>0</v>
          </cell>
          <cell r="G165">
            <v>14</v>
          </cell>
          <cell r="H165">
            <v>450.09999999999997</v>
          </cell>
          <cell r="I165">
            <v>39527.737374305558</v>
          </cell>
          <cell r="J165">
            <v>12</v>
          </cell>
        </row>
        <row r="166">
          <cell r="A166" t="str">
            <v>6110.12.00</v>
          </cell>
          <cell r="B166" t="str">
            <v xml:space="preserve">398 </v>
          </cell>
          <cell r="C166" t="str">
            <v>100</v>
          </cell>
          <cell r="D166" t="str">
            <v>900</v>
          </cell>
          <cell r="E166">
            <v>211</v>
          </cell>
          <cell r="F166">
            <v>3297.93</v>
          </cell>
          <cell r="G166">
            <v>312</v>
          </cell>
          <cell r="H166">
            <v>8809.9</v>
          </cell>
          <cell r="I166">
            <v>39527.737374305558</v>
          </cell>
          <cell r="J166">
            <v>12</v>
          </cell>
        </row>
        <row r="167">
          <cell r="A167" t="str">
            <v>6110.12.00</v>
          </cell>
          <cell r="B167" t="str">
            <v xml:space="preserve">208 </v>
          </cell>
          <cell r="C167" t="str">
            <v>100</v>
          </cell>
          <cell r="D167" t="str">
            <v>111</v>
          </cell>
          <cell r="E167">
            <v>335</v>
          </cell>
          <cell r="F167">
            <v>5817.4999999695001</v>
          </cell>
          <cell r="G167">
            <v>335</v>
          </cell>
          <cell r="H167">
            <v>5817.4999999695001</v>
          </cell>
          <cell r="I167">
            <v>39527.737374305558</v>
          </cell>
          <cell r="J167">
            <v>12</v>
          </cell>
        </row>
        <row r="168">
          <cell r="A168" t="str">
            <v>6102.10.20</v>
          </cell>
          <cell r="B168" t="str">
            <v xml:space="preserve">203 </v>
          </cell>
          <cell r="C168" t="str">
            <v>100</v>
          </cell>
          <cell r="D168" t="str">
            <v>111</v>
          </cell>
          <cell r="E168">
            <v>0</v>
          </cell>
          <cell r="F168">
            <v>0</v>
          </cell>
          <cell r="G168">
            <v>6</v>
          </cell>
          <cell r="H168">
            <v>288</v>
          </cell>
          <cell r="I168">
            <v>39527.737374305558</v>
          </cell>
          <cell r="J168">
            <v>12</v>
          </cell>
        </row>
        <row r="169">
          <cell r="A169" t="str">
            <v>6104.41.20</v>
          </cell>
          <cell r="B169" t="str">
            <v xml:space="preserve">124 </v>
          </cell>
          <cell r="C169" t="str">
            <v>100</v>
          </cell>
          <cell r="D169" t="str">
            <v>111</v>
          </cell>
          <cell r="E169">
            <v>0</v>
          </cell>
          <cell r="F169">
            <v>0</v>
          </cell>
          <cell r="G169">
            <v>26</v>
          </cell>
          <cell r="H169">
            <v>1092</v>
          </cell>
          <cell r="I169">
            <v>39527.737374305558</v>
          </cell>
          <cell r="J169">
            <v>12</v>
          </cell>
        </row>
        <row r="170">
          <cell r="A170" t="str">
            <v>6110.12.00</v>
          </cell>
          <cell r="B170" t="str">
            <v xml:space="preserve">643 </v>
          </cell>
          <cell r="C170" t="str">
            <v>100</v>
          </cell>
          <cell r="D170" t="str">
            <v>900</v>
          </cell>
          <cell r="E170">
            <v>83</v>
          </cell>
          <cell r="F170">
            <v>1494</v>
          </cell>
          <cell r="G170">
            <v>83</v>
          </cell>
          <cell r="H170">
            <v>1494</v>
          </cell>
          <cell r="I170">
            <v>39527.737374305558</v>
          </cell>
          <cell r="J170">
            <v>12</v>
          </cell>
        </row>
        <row r="171">
          <cell r="A171" t="str">
            <v>6102.10.20</v>
          </cell>
          <cell r="B171" t="str">
            <v xml:space="preserve">826 </v>
          </cell>
          <cell r="C171" t="str">
            <v>100</v>
          </cell>
          <cell r="D171" t="str">
            <v>111</v>
          </cell>
          <cell r="E171">
            <v>82</v>
          </cell>
          <cell r="F171">
            <v>5084.799999999309</v>
          </cell>
          <cell r="G171">
            <v>1338</v>
          </cell>
          <cell r="H171">
            <v>85703.10999963127</v>
          </cell>
          <cell r="I171">
            <v>39527.737374305558</v>
          </cell>
          <cell r="J171">
            <v>12</v>
          </cell>
        </row>
        <row r="172">
          <cell r="A172" t="str">
            <v>5105.31.10</v>
          </cell>
          <cell r="B172" t="str">
            <v xml:space="preserve">392 </v>
          </cell>
          <cell r="C172" t="str">
            <v>100</v>
          </cell>
          <cell r="D172" t="str">
            <v>111</v>
          </cell>
          <cell r="E172">
            <v>0</v>
          </cell>
          <cell r="F172">
            <v>0</v>
          </cell>
          <cell r="G172">
            <v>44284.6</v>
          </cell>
          <cell r="H172">
            <v>3335988.3101674342</v>
          </cell>
          <cell r="I172">
            <v>39527.737374305558</v>
          </cell>
          <cell r="J172">
            <v>12</v>
          </cell>
        </row>
        <row r="173">
          <cell r="A173" t="str">
            <v>6110.12.00</v>
          </cell>
          <cell r="B173" t="str">
            <v xml:space="preserve">398 </v>
          </cell>
          <cell r="C173" t="str">
            <v>100</v>
          </cell>
          <cell r="D173" t="str">
            <v>111</v>
          </cell>
          <cell r="E173">
            <v>0</v>
          </cell>
          <cell r="F173">
            <v>0</v>
          </cell>
          <cell r="G173">
            <v>88</v>
          </cell>
          <cell r="H173">
            <v>1527.87994</v>
          </cell>
          <cell r="I173">
            <v>39527.737374305558</v>
          </cell>
          <cell r="J173">
            <v>12</v>
          </cell>
        </row>
        <row r="174">
          <cell r="A174" t="str">
            <v>5105.31.30</v>
          </cell>
          <cell r="B174" t="str">
            <v xml:space="preserve">156 </v>
          </cell>
          <cell r="C174" t="str">
            <v>100</v>
          </cell>
          <cell r="D174" t="str">
            <v>111</v>
          </cell>
          <cell r="E174">
            <v>0</v>
          </cell>
          <cell r="F174">
            <v>0</v>
          </cell>
          <cell r="G174">
            <v>24196.7</v>
          </cell>
          <cell r="H174">
            <v>1101534</v>
          </cell>
          <cell r="I174">
            <v>39527.737374305558</v>
          </cell>
          <cell r="J174">
            <v>12</v>
          </cell>
        </row>
        <row r="175">
          <cell r="A175" t="str">
            <v>6110.12.00</v>
          </cell>
          <cell r="B175" t="str">
            <v xml:space="preserve">208 </v>
          </cell>
          <cell r="C175" t="str">
            <v>100</v>
          </cell>
          <cell r="D175" t="str">
            <v>180</v>
          </cell>
          <cell r="E175">
            <v>60</v>
          </cell>
          <cell r="F175">
            <v>1740</v>
          </cell>
          <cell r="G175">
            <v>60</v>
          </cell>
          <cell r="H175">
            <v>1740</v>
          </cell>
          <cell r="I175">
            <v>39527.737374305558</v>
          </cell>
          <cell r="J175">
            <v>12</v>
          </cell>
        </row>
        <row r="176">
          <cell r="A176" t="str">
            <v>6110.12.00</v>
          </cell>
          <cell r="B176" t="str">
            <v xml:space="preserve">752 </v>
          </cell>
          <cell r="C176" t="str">
            <v>100</v>
          </cell>
          <cell r="D176" t="str">
            <v>180</v>
          </cell>
          <cell r="E176">
            <v>29</v>
          </cell>
          <cell r="F176">
            <v>1479</v>
          </cell>
          <cell r="G176">
            <v>608</v>
          </cell>
          <cell r="H176">
            <v>25780.39745</v>
          </cell>
          <cell r="I176">
            <v>39527.737374305558</v>
          </cell>
          <cell r="J176">
            <v>12</v>
          </cell>
        </row>
        <row r="177">
          <cell r="A177" t="str">
            <v>6110.12.00</v>
          </cell>
          <cell r="B177" t="str">
            <v xml:space="preserve">724 </v>
          </cell>
          <cell r="C177" t="str">
            <v>100</v>
          </cell>
          <cell r="D177" t="str">
            <v>111</v>
          </cell>
          <cell r="E177">
            <v>0</v>
          </cell>
          <cell r="F177">
            <v>0</v>
          </cell>
          <cell r="G177">
            <v>316</v>
          </cell>
          <cell r="H177">
            <v>12433.199999982298</v>
          </cell>
          <cell r="I177">
            <v>39527.737374305558</v>
          </cell>
          <cell r="J177">
            <v>12</v>
          </cell>
        </row>
        <row r="178">
          <cell r="A178" t="str">
            <v>6110.12.00</v>
          </cell>
          <cell r="B178" t="str">
            <v xml:space="preserve">442 </v>
          </cell>
          <cell r="C178" t="str">
            <v>100</v>
          </cell>
          <cell r="D178" t="str">
            <v>111</v>
          </cell>
          <cell r="E178">
            <v>0</v>
          </cell>
          <cell r="F178">
            <v>0</v>
          </cell>
          <cell r="G178">
            <v>75</v>
          </cell>
          <cell r="H178">
            <v>4485</v>
          </cell>
          <cell r="I178">
            <v>39527.737374305558</v>
          </cell>
          <cell r="J178">
            <v>12</v>
          </cell>
        </row>
        <row r="179">
          <cell r="A179" t="str">
            <v>6102.10.20</v>
          </cell>
          <cell r="B179" t="str">
            <v xml:space="preserve">643 </v>
          </cell>
          <cell r="C179" t="str">
            <v>100</v>
          </cell>
          <cell r="D179" t="str">
            <v>111</v>
          </cell>
          <cell r="E179">
            <v>0</v>
          </cell>
          <cell r="F179">
            <v>0</v>
          </cell>
          <cell r="G179">
            <v>69</v>
          </cell>
          <cell r="H179">
            <v>690</v>
          </cell>
          <cell r="I179">
            <v>39527.737374305558</v>
          </cell>
          <cell r="J179">
            <v>12</v>
          </cell>
        </row>
        <row r="180">
          <cell r="A180" t="str">
            <v>6104.41.20</v>
          </cell>
          <cell r="B180" t="str">
            <v xml:space="preserve">840 </v>
          </cell>
          <cell r="C180" t="str">
            <v>100</v>
          </cell>
          <cell r="D180" t="str">
            <v>111</v>
          </cell>
          <cell r="E180">
            <v>12</v>
          </cell>
          <cell r="F180">
            <v>504.90000000000003</v>
          </cell>
          <cell r="G180">
            <v>12</v>
          </cell>
          <cell r="H180">
            <v>504.90000000000003</v>
          </cell>
          <cell r="I180">
            <v>39527.737374305558</v>
          </cell>
          <cell r="J180">
            <v>12</v>
          </cell>
        </row>
        <row r="181">
          <cell r="A181" t="str">
            <v>6301.20.10</v>
          </cell>
          <cell r="B181" t="str">
            <v xml:space="preserve">156 </v>
          </cell>
          <cell r="C181" t="str">
            <v>100</v>
          </cell>
          <cell r="D181" t="str">
            <v>180</v>
          </cell>
          <cell r="E181">
            <v>0</v>
          </cell>
          <cell r="F181">
            <v>0</v>
          </cell>
          <cell r="G181">
            <v>2</v>
          </cell>
          <cell r="H181">
            <v>365.35</v>
          </cell>
          <cell r="I181">
            <v>39527.737374305558</v>
          </cell>
          <cell r="J181">
            <v>12</v>
          </cell>
        </row>
        <row r="182">
          <cell r="A182" t="str">
            <v>6301.20.10</v>
          </cell>
          <cell r="B182" t="str">
            <v xml:space="preserve">840 </v>
          </cell>
          <cell r="C182" t="str">
            <v>100</v>
          </cell>
          <cell r="D182" t="str">
            <v>180</v>
          </cell>
          <cell r="E182">
            <v>0</v>
          </cell>
          <cell r="F182">
            <v>0</v>
          </cell>
          <cell r="G182">
            <v>1</v>
          </cell>
          <cell r="H182">
            <v>244.76</v>
          </cell>
          <cell r="I182">
            <v>39527.737374305558</v>
          </cell>
          <cell r="J182">
            <v>12</v>
          </cell>
        </row>
        <row r="183">
          <cell r="A183" t="str">
            <v>6102.10.20</v>
          </cell>
          <cell r="B183" t="str">
            <v xml:space="preserve">380 </v>
          </cell>
          <cell r="C183" t="str">
            <v>100</v>
          </cell>
          <cell r="D183" t="str">
            <v>180</v>
          </cell>
          <cell r="E183">
            <v>4</v>
          </cell>
          <cell r="F183">
            <v>173.0550234741784</v>
          </cell>
          <cell r="G183">
            <v>4</v>
          </cell>
          <cell r="H183">
            <v>173.0550234741784</v>
          </cell>
          <cell r="I183">
            <v>39527.737374305558</v>
          </cell>
          <cell r="J183">
            <v>12</v>
          </cell>
        </row>
        <row r="184">
          <cell r="A184" t="str">
            <v>6101.90.20</v>
          </cell>
          <cell r="B184" t="str">
            <v xml:space="preserve">392 </v>
          </cell>
          <cell r="C184" t="str">
            <v>100</v>
          </cell>
          <cell r="D184" t="str">
            <v>180</v>
          </cell>
          <cell r="E184">
            <v>0</v>
          </cell>
          <cell r="F184">
            <v>0</v>
          </cell>
          <cell r="G184">
            <v>84</v>
          </cell>
          <cell r="H184">
            <v>12425.6</v>
          </cell>
          <cell r="I184">
            <v>39527.737374305558</v>
          </cell>
          <cell r="J184">
            <v>12</v>
          </cell>
        </row>
        <row r="185">
          <cell r="A185" t="str">
            <v>6110.12.00</v>
          </cell>
          <cell r="B185" t="str">
            <v xml:space="preserve">036 </v>
          </cell>
          <cell r="C185" t="str">
            <v>100</v>
          </cell>
          <cell r="D185" t="str">
            <v>180</v>
          </cell>
          <cell r="E185">
            <v>0</v>
          </cell>
          <cell r="F185">
            <v>0</v>
          </cell>
          <cell r="G185">
            <v>54</v>
          </cell>
          <cell r="H185">
            <v>1435.65</v>
          </cell>
          <cell r="I185">
            <v>39527.737374305558</v>
          </cell>
          <cell r="J185">
            <v>12</v>
          </cell>
        </row>
        <row r="186">
          <cell r="A186" t="str">
            <v>6104.41.20</v>
          </cell>
          <cell r="B186" t="str">
            <v xml:space="preserve">250 </v>
          </cell>
          <cell r="C186" t="str">
            <v>100</v>
          </cell>
          <cell r="D186" t="str">
            <v>111</v>
          </cell>
          <cell r="E186">
            <v>750</v>
          </cell>
          <cell r="F186">
            <v>37930.5</v>
          </cell>
          <cell r="G186">
            <v>2040</v>
          </cell>
          <cell r="H186">
            <v>103085.5999999419</v>
          </cell>
          <cell r="I186">
            <v>39527.737374305558</v>
          </cell>
          <cell r="J186">
            <v>12</v>
          </cell>
        </row>
        <row r="187">
          <cell r="A187" t="str">
            <v>5105.31.10</v>
          </cell>
          <cell r="B187" t="str">
            <v xml:space="preserve">528 </v>
          </cell>
          <cell r="C187" t="str">
            <v>100</v>
          </cell>
          <cell r="D187" t="str">
            <v>111</v>
          </cell>
          <cell r="E187">
            <v>4483.6000000000004</v>
          </cell>
          <cell r="F187">
            <v>258966.40000000002</v>
          </cell>
          <cell r="G187">
            <v>16149.050000000001</v>
          </cell>
          <cell r="H187">
            <v>931158.1</v>
          </cell>
          <cell r="I187">
            <v>39527.737374305558</v>
          </cell>
          <cell r="J187">
            <v>12</v>
          </cell>
        </row>
        <row r="188">
          <cell r="A188" t="str">
            <v>6110.12.00</v>
          </cell>
          <cell r="B188" t="str">
            <v xml:space="preserve">156 </v>
          </cell>
          <cell r="C188" t="str">
            <v>100</v>
          </cell>
          <cell r="D188" t="str">
            <v>111</v>
          </cell>
          <cell r="E188">
            <v>0</v>
          </cell>
          <cell r="F188">
            <v>0</v>
          </cell>
          <cell r="G188">
            <v>6</v>
          </cell>
          <cell r="H188">
            <v>507.99999999599999</v>
          </cell>
          <cell r="I188">
            <v>39527.737374305558</v>
          </cell>
          <cell r="J188">
            <v>12</v>
          </cell>
        </row>
        <row r="189">
          <cell r="A189" t="str">
            <v>6110.12.00</v>
          </cell>
          <cell r="B189" t="str">
            <v xml:space="preserve">056 </v>
          </cell>
          <cell r="C189" t="str">
            <v>100</v>
          </cell>
          <cell r="D189" t="str">
            <v>180</v>
          </cell>
          <cell r="E189">
            <v>0</v>
          </cell>
          <cell r="F189">
            <v>0</v>
          </cell>
          <cell r="G189">
            <v>10</v>
          </cell>
          <cell r="H189">
            <v>427.2</v>
          </cell>
          <cell r="I189">
            <v>39527.737374305558</v>
          </cell>
          <cell r="J189">
            <v>12</v>
          </cell>
        </row>
        <row r="190">
          <cell r="A190" t="str">
            <v>6301.20.10</v>
          </cell>
          <cell r="B190" t="str">
            <v xml:space="preserve">756 </v>
          </cell>
          <cell r="C190" t="str">
            <v>100</v>
          </cell>
          <cell r="D190" t="str">
            <v>180</v>
          </cell>
          <cell r="E190">
            <v>0</v>
          </cell>
          <cell r="F190">
            <v>0</v>
          </cell>
          <cell r="G190">
            <v>22</v>
          </cell>
          <cell r="H190">
            <v>2255.9999999920001</v>
          </cell>
          <cell r="I190">
            <v>39527.737374305558</v>
          </cell>
          <cell r="J190">
            <v>12</v>
          </cell>
        </row>
        <row r="191">
          <cell r="A191" t="str">
            <v>6101.90.20</v>
          </cell>
          <cell r="B191" t="str">
            <v xml:space="preserve">276 </v>
          </cell>
          <cell r="C191" t="str">
            <v>100</v>
          </cell>
          <cell r="D191" t="str">
            <v>111</v>
          </cell>
          <cell r="E191">
            <v>0</v>
          </cell>
          <cell r="F191">
            <v>0</v>
          </cell>
          <cell r="G191">
            <v>34</v>
          </cell>
          <cell r="H191">
            <v>2402.9999999988004</v>
          </cell>
          <cell r="I191">
            <v>39527.737374305558</v>
          </cell>
          <cell r="J191">
            <v>12</v>
          </cell>
        </row>
        <row r="192">
          <cell r="A192" t="str">
            <v>5105.31.20</v>
          </cell>
          <cell r="B192" t="str">
            <v xml:space="preserve">344 </v>
          </cell>
          <cell r="C192" t="str">
            <v>100</v>
          </cell>
          <cell r="D192" t="str">
            <v>180</v>
          </cell>
          <cell r="E192">
            <v>0</v>
          </cell>
          <cell r="F192">
            <v>0</v>
          </cell>
          <cell r="G192">
            <v>8</v>
          </cell>
          <cell r="H192">
            <v>400</v>
          </cell>
          <cell r="I192">
            <v>39527.737374305558</v>
          </cell>
          <cell r="J192">
            <v>12</v>
          </cell>
        </row>
        <row r="193">
          <cell r="A193" t="str">
            <v>6101.90.20</v>
          </cell>
          <cell r="B193" t="str">
            <v xml:space="preserve">380 </v>
          </cell>
          <cell r="C193" t="str">
            <v>100</v>
          </cell>
          <cell r="D193" t="str">
            <v>180</v>
          </cell>
          <cell r="E193">
            <v>1</v>
          </cell>
          <cell r="F193">
            <v>156.81877934272302</v>
          </cell>
          <cell r="G193">
            <v>1</v>
          </cell>
          <cell r="H193">
            <v>156.81877934272302</v>
          </cell>
          <cell r="I193">
            <v>39527.737374305558</v>
          </cell>
          <cell r="J193">
            <v>12</v>
          </cell>
        </row>
        <row r="194">
          <cell r="A194" t="str">
            <v>6110.12.00</v>
          </cell>
          <cell r="B194" t="str">
            <v xml:space="preserve">348 </v>
          </cell>
          <cell r="C194" t="str">
            <v>100</v>
          </cell>
          <cell r="D194" t="str">
            <v>111</v>
          </cell>
          <cell r="E194">
            <v>0</v>
          </cell>
          <cell r="F194">
            <v>0</v>
          </cell>
          <cell r="G194">
            <v>122</v>
          </cell>
          <cell r="H194">
            <v>4409.3999989946005</v>
          </cell>
          <cell r="I194">
            <v>39527.737374305558</v>
          </cell>
          <cell r="J194">
            <v>12</v>
          </cell>
        </row>
        <row r="195">
          <cell r="A195" t="str">
            <v>6102.10.20</v>
          </cell>
          <cell r="B195" t="str">
            <v xml:space="preserve">124 </v>
          </cell>
          <cell r="C195" t="str">
            <v>100</v>
          </cell>
          <cell r="D195" t="str">
            <v>111</v>
          </cell>
          <cell r="E195">
            <v>0</v>
          </cell>
          <cell r="F195">
            <v>0</v>
          </cell>
          <cell r="G195">
            <v>93</v>
          </cell>
          <cell r="H195">
            <v>11343.599999964001</v>
          </cell>
          <cell r="I195">
            <v>39527.737374305558</v>
          </cell>
          <cell r="J195">
            <v>12</v>
          </cell>
        </row>
        <row r="196">
          <cell r="A196" t="str">
            <v>6301.20.10</v>
          </cell>
          <cell r="B196" t="str">
            <v xml:space="preserve">056 </v>
          </cell>
          <cell r="C196" t="str">
            <v>100</v>
          </cell>
          <cell r="D196" t="str">
            <v>111</v>
          </cell>
          <cell r="E196">
            <v>0</v>
          </cell>
          <cell r="F196">
            <v>0</v>
          </cell>
          <cell r="G196">
            <v>10</v>
          </cell>
          <cell r="H196">
            <v>180</v>
          </cell>
          <cell r="I196">
            <v>39527.737374305558</v>
          </cell>
          <cell r="J196">
            <v>12</v>
          </cell>
        </row>
        <row r="197">
          <cell r="A197" t="str">
            <v>6110.12.00</v>
          </cell>
          <cell r="B197" t="str">
            <v xml:space="preserve">840 </v>
          </cell>
          <cell r="C197" t="str">
            <v>100</v>
          </cell>
          <cell r="D197" t="str">
            <v>180</v>
          </cell>
          <cell r="E197">
            <v>0</v>
          </cell>
          <cell r="F197">
            <v>0</v>
          </cell>
          <cell r="G197">
            <v>779</v>
          </cell>
          <cell r="H197">
            <v>31503.099994999942</v>
          </cell>
          <cell r="I197">
            <v>39527.737374305558</v>
          </cell>
          <cell r="J197">
            <v>12</v>
          </cell>
        </row>
        <row r="198">
          <cell r="A198" t="str">
            <v>5105.31.30</v>
          </cell>
          <cell r="B198" t="str">
            <v xml:space="preserve">826 </v>
          </cell>
          <cell r="C198" t="str">
            <v>100</v>
          </cell>
          <cell r="D198" t="str">
            <v>111</v>
          </cell>
          <cell r="E198">
            <v>512.70000000000005</v>
          </cell>
          <cell r="F198">
            <v>1822.6946523267591</v>
          </cell>
          <cell r="G198">
            <v>512.70000000000005</v>
          </cell>
          <cell r="H198">
            <v>1822.6946523267591</v>
          </cell>
          <cell r="I198">
            <v>39527.737374305558</v>
          </cell>
          <cell r="J198">
            <v>12</v>
          </cell>
        </row>
        <row r="199">
          <cell r="A199" t="str">
            <v>6104.41.20</v>
          </cell>
          <cell r="B199" t="str">
            <v xml:space="preserve">414 </v>
          </cell>
          <cell r="C199" t="str">
            <v>100</v>
          </cell>
          <cell r="D199" t="str">
            <v>111</v>
          </cell>
          <cell r="E199">
            <v>0</v>
          </cell>
          <cell r="F199">
            <v>0</v>
          </cell>
          <cell r="G199">
            <v>157</v>
          </cell>
          <cell r="H199">
            <v>10441.199999998498</v>
          </cell>
          <cell r="I199">
            <v>39527.737374305558</v>
          </cell>
          <cell r="J199">
            <v>12</v>
          </cell>
        </row>
        <row r="200">
          <cell r="A200" t="str">
            <v>5105.31.10</v>
          </cell>
          <cell r="B200" t="str">
            <v xml:space="preserve">356 </v>
          </cell>
          <cell r="C200" t="str">
            <v>100</v>
          </cell>
          <cell r="D200" t="str">
            <v>111</v>
          </cell>
          <cell r="E200">
            <v>900</v>
          </cell>
          <cell r="F200">
            <v>84033</v>
          </cell>
          <cell r="G200">
            <v>3871.3</v>
          </cell>
          <cell r="H200">
            <v>345022.18099999998</v>
          </cell>
          <cell r="I200">
            <v>39527.737374305558</v>
          </cell>
          <cell r="J200">
            <v>12</v>
          </cell>
        </row>
        <row r="201">
          <cell r="A201" t="str">
            <v>6110.12.00</v>
          </cell>
          <cell r="B201" t="str">
            <v xml:space="preserve">203 </v>
          </cell>
          <cell r="C201" t="str">
            <v>100</v>
          </cell>
          <cell r="D201" t="str">
            <v>111</v>
          </cell>
          <cell r="E201">
            <v>95</v>
          </cell>
          <cell r="F201">
            <v>3029.2499999940001</v>
          </cell>
          <cell r="G201">
            <v>1121</v>
          </cell>
          <cell r="H201">
            <v>37541.469999955618</v>
          </cell>
          <cell r="I201">
            <v>39527.737374305558</v>
          </cell>
          <cell r="J201">
            <v>12</v>
          </cell>
        </row>
        <row r="202">
          <cell r="A202" t="str">
            <v>6110.12.00</v>
          </cell>
          <cell r="B202" t="str">
            <v xml:space="preserve">643 </v>
          </cell>
          <cell r="C202" t="str">
            <v>100</v>
          </cell>
          <cell r="D202" t="str">
            <v>111</v>
          </cell>
          <cell r="E202">
            <v>1068</v>
          </cell>
          <cell r="F202">
            <v>10690.471182196834</v>
          </cell>
          <cell r="G202">
            <v>5281</v>
          </cell>
          <cell r="H202">
            <v>125993.38463612243</v>
          </cell>
          <cell r="I202">
            <v>39527.737374305558</v>
          </cell>
          <cell r="J202">
            <v>12</v>
          </cell>
        </row>
        <row r="203">
          <cell r="A203" t="str">
            <v>5105.31.10</v>
          </cell>
          <cell r="B203" t="str">
            <v xml:space="preserve">826 </v>
          </cell>
          <cell r="C203" t="str">
            <v>100</v>
          </cell>
          <cell r="D203" t="str">
            <v>111</v>
          </cell>
          <cell r="E203">
            <v>25559</v>
          </cell>
          <cell r="F203">
            <v>1839128.6553476732</v>
          </cell>
          <cell r="G203">
            <v>141870</v>
          </cell>
          <cell r="H203">
            <v>9956486.0206073988</v>
          </cell>
          <cell r="I203">
            <v>39527.737374305558</v>
          </cell>
          <cell r="J203">
            <v>12</v>
          </cell>
        </row>
        <row r="204">
          <cell r="A204" t="str">
            <v>6104.51.20</v>
          </cell>
          <cell r="B204" t="str">
            <v xml:space="preserve">442 </v>
          </cell>
          <cell r="C204" t="str">
            <v>100</v>
          </cell>
          <cell r="D204" t="str">
            <v>111</v>
          </cell>
          <cell r="E204">
            <v>0</v>
          </cell>
          <cell r="F204">
            <v>0</v>
          </cell>
          <cell r="G204">
            <v>2</v>
          </cell>
          <cell r="H204">
            <v>138</v>
          </cell>
          <cell r="I204">
            <v>39527.737374305558</v>
          </cell>
          <cell r="J204">
            <v>12</v>
          </cell>
        </row>
        <row r="205">
          <cell r="A205" t="str">
            <v>6110.12.00</v>
          </cell>
          <cell r="B205" t="str">
            <v xml:space="preserve">410 </v>
          </cell>
          <cell r="C205" t="str">
            <v>100</v>
          </cell>
          <cell r="D205" t="str">
            <v>111</v>
          </cell>
          <cell r="E205">
            <v>1715</v>
          </cell>
          <cell r="F205">
            <v>68150.509999958012</v>
          </cell>
          <cell r="G205">
            <v>9167</v>
          </cell>
          <cell r="H205">
            <v>395377.19538561685</v>
          </cell>
          <cell r="I205">
            <v>39527.737374305558</v>
          </cell>
          <cell r="J205">
            <v>12</v>
          </cell>
        </row>
        <row r="206">
          <cell r="A206" t="str">
            <v>5105.31.10</v>
          </cell>
          <cell r="B206" t="str">
            <v xml:space="preserve">156 </v>
          </cell>
          <cell r="C206" t="str">
            <v>100</v>
          </cell>
          <cell r="D206" t="str">
            <v>111</v>
          </cell>
          <cell r="E206">
            <v>39627.600000000006</v>
          </cell>
          <cell r="F206">
            <v>2452003.9</v>
          </cell>
          <cell r="G206">
            <v>804473.03000000014</v>
          </cell>
          <cell r="H206">
            <v>46473093.010000005</v>
          </cell>
          <cell r="I206">
            <v>39527.737374305558</v>
          </cell>
          <cell r="J206">
            <v>12</v>
          </cell>
        </row>
        <row r="207">
          <cell r="A207" t="str">
            <v>6104.61.20</v>
          </cell>
          <cell r="B207" t="str">
            <v xml:space="preserve">826 </v>
          </cell>
          <cell r="C207" t="str">
            <v>100</v>
          </cell>
          <cell r="D207" t="str">
            <v>111</v>
          </cell>
          <cell r="E207">
            <v>0</v>
          </cell>
          <cell r="F207">
            <v>0</v>
          </cell>
          <cell r="G207">
            <v>16</v>
          </cell>
          <cell r="H207">
            <v>960</v>
          </cell>
          <cell r="I207">
            <v>39527.737374305558</v>
          </cell>
          <cell r="J207">
            <v>12</v>
          </cell>
        </row>
        <row r="208">
          <cell r="A208" t="str">
            <v>6110.12.00</v>
          </cell>
          <cell r="B208" t="str">
            <v xml:space="preserve">826 </v>
          </cell>
          <cell r="C208" t="str">
            <v>100</v>
          </cell>
          <cell r="D208" t="str">
            <v>180</v>
          </cell>
          <cell r="E208">
            <v>48</v>
          </cell>
          <cell r="F208">
            <v>4038</v>
          </cell>
          <cell r="G208">
            <v>376</v>
          </cell>
          <cell r="H208">
            <v>17241.039899999942</v>
          </cell>
          <cell r="I208">
            <v>39527.737374305558</v>
          </cell>
          <cell r="J208">
            <v>12</v>
          </cell>
        </row>
        <row r="209">
          <cell r="A209" t="str">
            <v>6104.41.20</v>
          </cell>
          <cell r="B209" t="str">
            <v xml:space="preserve">442 </v>
          </cell>
          <cell r="C209" t="str">
            <v>100</v>
          </cell>
          <cell r="D209" t="str">
            <v>111</v>
          </cell>
          <cell r="E209">
            <v>0</v>
          </cell>
          <cell r="F209">
            <v>0</v>
          </cell>
          <cell r="G209">
            <v>3</v>
          </cell>
          <cell r="H209">
            <v>327.99999999999</v>
          </cell>
          <cell r="I209">
            <v>39527.737374305558</v>
          </cell>
          <cell r="J209">
            <v>12</v>
          </cell>
        </row>
        <row r="210">
          <cell r="A210" t="str">
            <v>5105.31.10</v>
          </cell>
          <cell r="B210" t="str">
            <v xml:space="preserve">840 </v>
          </cell>
          <cell r="C210" t="str">
            <v>100</v>
          </cell>
          <cell r="D210" t="str">
            <v>111</v>
          </cell>
          <cell r="E210">
            <v>9140.5</v>
          </cell>
          <cell r="F210">
            <v>630694.5</v>
          </cell>
          <cell r="G210">
            <v>18515.5</v>
          </cell>
          <cell r="H210">
            <v>1387469.5</v>
          </cell>
          <cell r="I210">
            <v>39527.737374305558</v>
          </cell>
          <cell r="J210">
            <v>12</v>
          </cell>
        </row>
        <row r="211">
          <cell r="A211" t="str">
            <v>6104.61.20</v>
          </cell>
          <cell r="B211" t="str">
            <v xml:space="preserve">250 </v>
          </cell>
          <cell r="C211" t="str">
            <v>100</v>
          </cell>
          <cell r="D211" t="str">
            <v>111</v>
          </cell>
          <cell r="E211">
            <v>0</v>
          </cell>
          <cell r="F211">
            <v>0</v>
          </cell>
          <cell r="G211">
            <v>114</v>
          </cell>
          <cell r="H211">
            <v>4082.5999999964006</v>
          </cell>
          <cell r="I211">
            <v>39527.737374305558</v>
          </cell>
          <cell r="J211">
            <v>12</v>
          </cell>
        </row>
        <row r="212">
          <cell r="A212" t="str">
            <v>6110.12.00</v>
          </cell>
          <cell r="B212" t="str">
            <v xml:space="preserve">826 </v>
          </cell>
          <cell r="C212" t="str">
            <v>100</v>
          </cell>
          <cell r="D212" t="str">
            <v>111</v>
          </cell>
          <cell r="E212">
            <v>429</v>
          </cell>
          <cell r="F212">
            <v>35015.999999999498</v>
          </cell>
          <cell r="G212">
            <v>10048</v>
          </cell>
          <cell r="H212">
            <v>318139.43768177257</v>
          </cell>
          <cell r="I212">
            <v>39527.737374305558</v>
          </cell>
          <cell r="J212">
            <v>12</v>
          </cell>
        </row>
        <row r="213">
          <cell r="A213" t="str">
            <v>6104.41.20</v>
          </cell>
          <cell r="B213" t="str">
            <v xml:space="preserve">056 </v>
          </cell>
          <cell r="C213" t="str">
            <v>100</v>
          </cell>
          <cell r="D213" t="str">
            <v>111</v>
          </cell>
          <cell r="E213">
            <v>0</v>
          </cell>
          <cell r="F213">
            <v>0</v>
          </cell>
          <cell r="G213">
            <v>132</v>
          </cell>
          <cell r="H213">
            <v>5877.4</v>
          </cell>
          <cell r="I213">
            <v>39527.737374305558</v>
          </cell>
          <cell r="J213">
            <v>12</v>
          </cell>
        </row>
        <row r="214">
          <cell r="A214" t="str">
            <v>5102.11.20</v>
          </cell>
          <cell r="B214" t="str">
            <v xml:space="preserve">356 </v>
          </cell>
          <cell r="C214" t="str">
            <v>100</v>
          </cell>
          <cell r="D214" t="str">
            <v>180</v>
          </cell>
          <cell r="E214">
            <v>0</v>
          </cell>
          <cell r="F214">
            <v>0</v>
          </cell>
          <cell r="G214">
            <v>10</v>
          </cell>
          <cell r="H214">
            <v>690</v>
          </cell>
          <cell r="I214">
            <v>39527.737374305558</v>
          </cell>
          <cell r="J214">
            <v>12</v>
          </cell>
        </row>
        <row r="215">
          <cell r="A215" t="str">
            <v>6104.61.20</v>
          </cell>
          <cell r="B215" t="str">
            <v xml:space="preserve">392 </v>
          </cell>
          <cell r="C215" t="str">
            <v>300</v>
          </cell>
          <cell r="D215" t="str">
            <v>113</v>
          </cell>
          <cell r="E215">
            <v>25</v>
          </cell>
          <cell r="F215">
            <v>1164.75</v>
          </cell>
          <cell r="G215">
            <v>25</v>
          </cell>
          <cell r="H215">
            <v>1164.75</v>
          </cell>
          <cell r="I215">
            <v>39527.737374305558</v>
          </cell>
          <cell r="J215">
            <v>12</v>
          </cell>
        </row>
        <row r="216">
          <cell r="A216" t="str">
            <v>6102.10.20</v>
          </cell>
          <cell r="B216" t="str">
            <v xml:space="preserve">040 </v>
          </cell>
          <cell r="C216" t="str">
            <v>100</v>
          </cell>
          <cell r="D216" t="str">
            <v>180</v>
          </cell>
          <cell r="E216">
            <v>0</v>
          </cell>
          <cell r="F216">
            <v>0</v>
          </cell>
          <cell r="G216">
            <v>1</v>
          </cell>
          <cell r="H216">
            <v>144</v>
          </cell>
          <cell r="I216">
            <v>39527.737374305558</v>
          </cell>
          <cell r="J216">
            <v>12</v>
          </cell>
        </row>
        <row r="217">
          <cell r="A217" t="str">
            <v>6102.10.20</v>
          </cell>
          <cell r="B217" t="str">
            <v xml:space="preserve">276 </v>
          </cell>
          <cell r="C217" t="str">
            <v>100</v>
          </cell>
          <cell r="D217" t="str">
            <v>310</v>
          </cell>
          <cell r="E217">
            <v>0</v>
          </cell>
          <cell r="F217">
            <v>0</v>
          </cell>
          <cell r="G217">
            <v>15</v>
          </cell>
          <cell r="H217">
            <v>850</v>
          </cell>
          <cell r="I217">
            <v>39527.737374305558</v>
          </cell>
          <cell r="J217">
            <v>12</v>
          </cell>
        </row>
        <row r="218">
          <cell r="A218" t="str">
            <v>6110.12.00</v>
          </cell>
          <cell r="B218" t="str">
            <v xml:space="preserve">392 </v>
          </cell>
          <cell r="C218" t="str">
            <v>100</v>
          </cell>
          <cell r="D218" t="str">
            <v>111</v>
          </cell>
          <cell r="E218">
            <v>380</v>
          </cell>
          <cell r="F218">
            <v>10449</v>
          </cell>
          <cell r="G218">
            <v>8830</v>
          </cell>
          <cell r="H218">
            <v>301304.09999968589</v>
          </cell>
          <cell r="I218">
            <v>39527.737374305558</v>
          </cell>
          <cell r="J218">
            <v>12</v>
          </cell>
        </row>
        <row r="219">
          <cell r="A219" t="str">
            <v>6301.20.10</v>
          </cell>
          <cell r="B219" t="str">
            <v xml:space="preserve">528 </v>
          </cell>
          <cell r="C219" t="str">
            <v>100</v>
          </cell>
          <cell r="D219" t="str">
            <v>111</v>
          </cell>
          <cell r="E219">
            <v>0</v>
          </cell>
          <cell r="F219">
            <v>0</v>
          </cell>
          <cell r="G219">
            <v>32</v>
          </cell>
          <cell r="H219">
            <v>1168</v>
          </cell>
          <cell r="I219">
            <v>39527.737374305558</v>
          </cell>
          <cell r="J219">
            <v>12</v>
          </cell>
        </row>
        <row r="220">
          <cell r="A220" t="str">
            <v>6104.41.20</v>
          </cell>
          <cell r="B220" t="str">
            <v xml:space="preserve">250 </v>
          </cell>
          <cell r="C220" t="str">
            <v>300</v>
          </cell>
          <cell r="D220" t="str">
            <v>113</v>
          </cell>
          <cell r="E220">
            <v>91</v>
          </cell>
          <cell r="F220">
            <v>3917.5499999999997</v>
          </cell>
          <cell r="G220">
            <v>91</v>
          </cell>
          <cell r="H220">
            <v>3917.5499999999997</v>
          </cell>
          <cell r="I220">
            <v>39527.737374305558</v>
          </cell>
          <cell r="J220">
            <v>12</v>
          </cell>
        </row>
        <row r="221">
          <cell r="A221" t="str">
            <v>6301.20.10</v>
          </cell>
          <cell r="B221" t="str">
            <v xml:space="preserve">246 </v>
          </cell>
          <cell r="C221" t="str">
            <v>100</v>
          </cell>
          <cell r="D221" t="str">
            <v>111</v>
          </cell>
          <cell r="E221">
            <v>0</v>
          </cell>
          <cell r="F221">
            <v>0</v>
          </cell>
          <cell r="G221">
            <v>12</v>
          </cell>
          <cell r="H221">
            <v>2091</v>
          </cell>
          <cell r="I221">
            <v>39527.737374305558</v>
          </cell>
          <cell r="J221">
            <v>12</v>
          </cell>
        </row>
        <row r="222">
          <cell r="A222" t="str">
            <v>6110.12.00</v>
          </cell>
          <cell r="B222" t="str">
            <v xml:space="preserve">840 </v>
          </cell>
          <cell r="C222" t="str">
            <v>100</v>
          </cell>
          <cell r="D222" t="str">
            <v>111</v>
          </cell>
          <cell r="E222">
            <v>360</v>
          </cell>
          <cell r="F222">
            <v>18823.149999990179</v>
          </cell>
          <cell r="G222">
            <v>7233</v>
          </cell>
          <cell r="H222">
            <v>359804.86948777526</v>
          </cell>
          <cell r="I222">
            <v>39527.737374305558</v>
          </cell>
          <cell r="J222">
            <v>12</v>
          </cell>
        </row>
        <row r="223">
          <cell r="A223" t="str">
            <v>5105.31.30</v>
          </cell>
          <cell r="B223" t="str">
            <v xml:space="preserve">414 </v>
          </cell>
          <cell r="C223" t="str">
            <v>100</v>
          </cell>
          <cell r="D223" t="str">
            <v>111</v>
          </cell>
          <cell r="E223">
            <v>0</v>
          </cell>
          <cell r="F223">
            <v>0</v>
          </cell>
          <cell r="G223">
            <v>65</v>
          </cell>
          <cell r="H223">
            <v>5200</v>
          </cell>
          <cell r="I223">
            <v>39527.737374305558</v>
          </cell>
          <cell r="J223">
            <v>12</v>
          </cell>
        </row>
        <row r="224">
          <cell r="A224" t="str">
            <v>6104.41.20</v>
          </cell>
          <cell r="B224" t="str">
            <v xml:space="preserve">276 </v>
          </cell>
          <cell r="C224" t="str">
            <v>100</v>
          </cell>
          <cell r="D224" t="str">
            <v>310</v>
          </cell>
          <cell r="E224">
            <v>0</v>
          </cell>
          <cell r="F224">
            <v>0</v>
          </cell>
          <cell r="G224">
            <v>5</v>
          </cell>
          <cell r="H224">
            <v>248</v>
          </cell>
          <cell r="I224">
            <v>39527.737374305558</v>
          </cell>
          <cell r="J224">
            <v>12</v>
          </cell>
        </row>
        <row r="225">
          <cell r="A225" t="str">
            <v>6110.12.00</v>
          </cell>
          <cell r="B225" t="str">
            <v xml:space="preserve">276 </v>
          </cell>
          <cell r="C225" t="str">
            <v>100</v>
          </cell>
          <cell r="D225" t="str">
            <v>111</v>
          </cell>
          <cell r="E225">
            <v>756</v>
          </cell>
          <cell r="F225">
            <v>55304.185510865405</v>
          </cell>
          <cell r="G225">
            <v>28558</v>
          </cell>
          <cell r="H225">
            <v>1013978.988633053</v>
          </cell>
          <cell r="I225">
            <v>39527.737374305558</v>
          </cell>
          <cell r="J225">
            <v>12</v>
          </cell>
        </row>
        <row r="226">
          <cell r="A226" t="str">
            <v>6110.12.00</v>
          </cell>
          <cell r="B226" t="str">
            <v xml:space="preserve">250 </v>
          </cell>
          <cell r="C226" t="str">
            <v>300</v>
          </cell>
          <cell r="D226" t="str">
            <v>113</v>
          </cell>
          <cell r="E226">
            <v>702</v>
          </cell>
          <cell r="F226">
            <v>37885.499999996602</v>
          </cell>
          <cell r="G226">
            <v>702</v>
          </cell>
          <cell r="H226">
            <v>37885.499999996602</v>
          </cell>
          <cell r="I226">
            <v>39527.737374305558</v>
          </cell>
          <cell r="J226">
            <v>12</v>
          </cell>
        </row>
        <row r="227">
          <cell r="A227" t="str">
            <v>6110.12.00</v>
          </cell>
          <cell r="B227" t="str">
            <v xml:space="preserve">724 </v>
          </cell>
          <cell r="C227" t="str">
            <v>100</v>
          </cell>
          <cell r="D227" t="str">
            <v>180</v>
          </cell>
          <cell r="E227">
            <v>0</v>
          </cell>
          <cell r="F227">
            <v>0</v>
          </cell>
          <cell r="G227">
            <v>53</v>
          </cell>
          <cell r="H227">
            <v>1124</v>
          </cell>
          <cell r="I227">
            <v>39527.737374305558</v>
          </cell>
          <cell r="J227">
            <v>12</v>
          </cell>
        </row>
        <row r="228">
          <cell r="A228" t="str">
            <v>6102.10.20</v>
          </cell>
          <cell r="B228" t="str">
            <v xml:space="preserve">208 </v>
          </cell>
          <cell r="C228" t="str">
            <v>100</v>
          </cell>
          <cell r="D228" t="str">
            <v>180</v>
          </cell>
          <cell r="E228">
            <v>10</v>
          </cell>
          <cell r="F228">
            <v>460</v>
          </cell>
          <cell r="G228">
            <v>10</v>
          </cell>
          <cell r="H228">
            <v>460</v>
          </cell>
          <cell r="I228">
            <v>39527.737374305558</v>
          </cell>
          <cell r="J228">
            <v>12</v>
          </cell>
        </row>
        <row r="229">
          <cell r="A229" t="str">
            <v>6104.41.20</v>
          </cell>
          <cell r="B229" t="str">
            <v xml:space="preserve">414 </v>
          </cell>
          <cell r="C229" t="str">
            <v>100</v>
          </cell>
          <cell r="D229" t="str">
            <v>180</v>
          </cell>
          <cell r="E229">
            <v>1</v>
          </cell>
          <cell r="F229">
            <v>50.4</v>
          </cell>
          <cell r="G229">
            <v>1</v>
          </cell>
          <cell r="H229">
            <v>50.4</v>
          </cell>
          <cell r="I229">
            <v>39527.737374305558</v>
          </cell>
          <cell r="J229">
            <v>12</v>
          </cell>
        </row>
        <row r="230">
          <cell r="A230" t="str">
            <v>5105.31.10</v>
          </cell>
          <cell r="B230" t="str">
            <v xml:space="preserve">756 </v>
          </cell>
          <cell r="C230" t="str">
            <v>100</v>
          </cell>
          <cell r="D230" t="str">
            <v>111</v>
          </cell>
          <cell r="E230">
            <v>0</v>
          </cell>
          <cell r="F230">
            <v>0</v>
          </cell>
          <cell r="G230">
            <v>4100</v>
          </cell>
          <cell r="H230">
            <v>233700</v>
          </cell>
          <cell r="I230">
            <v>39527.737374305558</v>
          </cell>
          <cell r="J230">
            <v>12</v>
          </cell>
        </row>
        <row r="231">
          <cell r="A231" t="str">
            <v>6110.12.00</v>
          </cell>
          <cell r="B231" t="str">
            <v xml:space="preserve">380 </v>
          </cell>
          <cell r="C231" t="str">
            <v>100</v>
          </cell>
          <cell r="D231" t="str">
            <v>111</v>
          </cell>
          <cell r="E231">
            <v>2768</v>
          </cell>
          <cell r="F231">
            <v>108888.05837208821</v>
          </cell>
          <cell r="G231">
            <v>44048</v>
          </cell>
          <cell r="H231">
            <v>1639971.8461496898</v>
          </cell>
          <cell r="I231">
            <v>39527.737374305558</v>
          </cell>
          <cell r="J231">
            <v>12</v>
          </cell>
        </row>
        <row r="232">
          <cell r="A232" t="str">
            <v>6301.20.10</v>
          </cell>
          <cell r="B232" t="str">
            <v xml:space="preserve">036 </v>
          </cell>
          <cell r="C232" t="str">
            <v>100</v>
          </cell>
          <cell r="D232" t="str">
            <v>111</v>
          </cell>
          <cell r="E232">
            <v>7</v>
          </cell>
          <cell r="F232">
            <v>476</v>
          </cell>
          <cell r="G232">
            <v>7</v>
          </cell>
          <cell r="H232">
            <v>476</v>
          </cell>
          <cell r="I232">
            <v>39527.737374305558</v>
          </cell>
          <cell r="J232">
            <v>12</v>
          </cell>
        </row>
        <row r="233">
          <cell r="A233" t="str">
            <v>6102.10.20</v>
          </cell>
          <cell r="B233" t="str">
            <v xml:space="preserve">392 </v>
          </cell>
          <cell r="C233" t="str">
            <v>100</v>
          </cell>
          <cell r="D233" t="str">
            <v>180</v>
          </cell>
          <cell r="E233">
            <v>0</v>
          </cell>
          <cell r="F233">
            <v>0</v>
          </cell>
          <cell r="G233">
            <v>1</v>
          </cell>
          <cell r="H233">
            <v>56.8</v>
          </cell>
          <cell r="I233">
            <v>39527.737374305558</v>
          </cell>
          <cell r="J233">
            <v>12</v>
          </cell>
        </row>
        <row r="234">
          <cell r="A234" t="str">
            <v>6104.41.20</v>
          </cell>
          <cell r="B234" t="str">
            <v xml:space="preserve">380 </v>
          </cell>
          <cell r="C234" t="str">
            <v>100</v>
          </cell>
          <cell r="D234" t="str">
            <v>111</v>
          </cell>
          <cell r="E234">
            <v>0</v>
          </cell>
          <cell r="F234">
            <v>0</v>
          </cell>
          <cell r="G234">
            <v>35</v>
          </cell>
          <cell r="H234">
            <v>1895.5817502276752</v>
          </cell>
          <cell r="I234">
            <v>39527.737374305558</v>
          </cell>
          <cell r="J234">
            <v>12</v>
          </cell>
        </row>
        <row r="235">
          <cell r="A235" t="str">
            <v>6110.12.00</v>
          </cell>
          <cell r="B235" t="str">
            <v xml:space="preserve">276 </v>
          </cell>
          <cell r="C235" t="str">
            <v>100</v>
          </cell>
          <cell r="D235" t="str">
            <v>310</v>
          </cell>
          <cell r="E235">
            <v>0</v>
          </cell>
          <cell r="F235">
            <v>0</v>
          </cell>
          <cell r="G235">
            <v>53</v>
          </cell>
          <cell r="H235">
            <v>2025.9999999979002</v>
          </cell>
          <cell r="I235">
            <v>39527.737374305558</v>
          </cell>
          <cell r="J235">
            <v>12</v>
          </cell>
        </row>
        <row r="236">
          <cell r="A236" t="str">
            <v>6110.12.00</v>
          </cell>
          <cell r="B236" t="str">
            <v xml:space="preserve">392 </v>
          </cell>
          <cell r="C236" t="str">
            <v>100</v>
          </cell>
          <cell r="D236" t="str">
            <v>310</v>
          </cell>
          <cell r="E236">
            <v>0</v>
          </cell>
          <cell r="F236">
            <v>0</v>
          </cell>
          <cell r="G236">
            <v>32</v>
          </cell>
          <cell r="H236">
            <v>2160</v>
          </cell>
          <cell r="I236">
            <v>39527.737374305558</v>
          </cell>
          <cell r="J236">
            <v>12</v>
          </cell>
        </row>
        <row r="237">
          <cell r="A237" t="str">
            <v>6102.10.20</v>
          </cell>
          <cell r="B237" t="str">
            <v xml:space="preserve">392 </v>
          </cell>
          <cell r="C237" t="str">
            <v>100</v>
          </cell>
          <cell r="D237" t="str">
            <v>111</v>
          </cell>
          <cell r="E237">
            <v>0</v>
          </cell>
          <cell r="F237">
            <v>0</v>
          </cell>
          <cell r="G237">
            <v>91</v>
          </cell>
          <cell r="H237">
            <v>7591.9999999949996</v>
          </cell>
          <cell r="I237">
            <v>39527.737374305558</v>
          </cell>
          <cell r="J237">
            <v>12</v>
          </cell>
        </row>
        <row r="238">
          <cell r="A238" t="str">
            <v>6301.20.10</v>
          </cell>
          <cell r="B238" t="str">
            <v xml:space="preserve">276 </v>
          </cell>
          <cell r="C238" t="str">
            <v>100</v>
          </cell>
          <cell r="D238" t="str">
            <v>111</v>
          </cell>
          <cell r="E238">
            <v>17</v>
          </cell>
          <cell r="F238">
            <v>905.69999999940001</v>
          </cell>
          <cell r="G238">
            <v>32</v>
          </cell>
          <cell r="H238">
            <v>1973.6999999994</v>
          </cell>
          <cell r="I238">
            <v>39527.737374305558</v>
          </cell>
          <cell r="J238">
            <v>12</v>
          </cell>
        </row>
        <row r="239">
          <cell r="A239" t="str">
            <v>6104.61.20</v>
          </cell>
          <cell r="B239" t="str">
            <v xml:space="preserve">276 </v>
          </cell>
          <cell r="C239" t="str">
            <v>100</v>
          </cell>
          <cell r="D239" t="str">
            <v>111</v>
          </cell>
          <cell r="E239">
            <v>0</v>
          </cell>
          <cell r="F239">
            <v>0</v>
          </cell>
          <cell r="G239">
            <v>4</v>
          </cell>
          <cell r="H239">
            <v>282.50976008400875</v>
          </cell>
          <cell r="I239">
            <v>39527.737374305558</v>
          </cell>
          <cell r="J239">
            <v>12</v>
          </cell>
        </row>
        <row r="240">
          <cell r="A240" t="str">
            <v>6102.10.20</v>
          </cell>
          <cell r="B240" t="str">
            <v xml:space="preserve">250 </v>
          </cell>
          <cell r="C240" t="str">
            <v>100</v>
          </cell>
          <cell r="D240" t="str">
            <v>111</v>
          </cell>
          <cell r="E240">
            <v>0</v>
          </cell>
          <cell r="F240">
            <v>0</v>
          </cell>
          <cell r="G240">
            <v>30</v>
          </cell>
          <cell r="H240">
            <v>4894.3500000000004</v>
          </cell>
          <cell r="I240">
            <v>39527.737374305558</v>
          </cell>
          <cell r="J240">
            <v>12</v>
          </cell>
        </row>
        <row r="241">
          <cell r="A241" t="str">
            <v>6102.10.20</v>
          </cell>
          <cell r="B241" t="str">
            <v xml:space="preserve">040 </v>
          </cell>
          <cell r="C241" t="str">
            <v>100</v>
          </cell>
          <cell r="D241" t="str">
            <v>111</v>
          </cell>
          <cell r="E241">
            <v>0</v>
          </cell>
          <cell r="F241">
            <v>0</v>
          </cell>
          <cell r="G241">
            <v>21</v>
          </cell>
          <cell r="H241">
            <v>1723.12</v>
          </cell>
          <cell r="I241">
            <v>39527.737374305558</v>
          </cell>
          <cell r="J241">
            <v>12</v>
          </cell>
        </row>
        <row r="242">
          <cell r="A242" t="str">
            <v>6110.12.00</v>
          </cell>
          <cell r="B242" t="str">
            <v xml:space="preserve">392 </v>
          </cell>
          <cell r="C242" t="str">
            <v>300</v>
          </cell>
          <cell r="D242" t="str">
            <v>113</v>
          </cell>
          <cell r="E242">
            <v>10064</v>
          </cell>
          <cell r="F242">
            <v>403040.55096773931</v>
          </cell>
          <cell r="G242">
            <v>10685</v>
          </cell>
          <cell r="H242">
            <v>420688.50096773938</v>
          </cell>
          <cell r="I242">
            <v>39527.737374305558</v>
          </cell>
          <cell r="J242">
            <v>12</v>
          </cell>
        </row>
        <row r="243">
          <cell r="A243" t="str">
            <v>6102.10.20</v>
          </cell>
          <cell r="B243" t="str">
            <v xml:space="preserve">208 </v>
          </cell>
          <cell r="C243" t="str">
            <v>100</v>
          </cell>
          <cell r="D243" t="str">
            <v>111</v>
          </cell>
          <cell r="E243">
            <v>0</v>
          </cell>
          <cell r="F243">
            <v>0</v>
          </cell>
          <cell r="G243">
            <v>26</v>
          </cell>
          <cell r="H243">
            <v>1671</v>
          </cell>
          <cell r="I243">
            <v>39527.737374305558</v>
          </cell>
          <cell r="J243">
            <v>12</v>
          </cell>
        </row>
        <row r="244">
          <cell r="A244" t="str">
            <v>6110.12.00</v>
          </cell>
          <cell r="B244" t="str">
            <v xml:space="preserve">276 </v>
          </cell>
          <cell r="C244" t="str">
            <v>300</v>
          </cell>
          <cell r="D244" t="str">
            <v>113</v>
          </cell>
          <cell r="E244">
            <v>77704</v>
          </cell>
          <cell r="F244">
            <v>2350974.8599999375</v>
          </cell>
          <cell r="G244">
            <v>86298</v>
          </cell>
          <cell r="H244">
            <v>2644092.9599999278</v>
          </cell>
          <cell r="I244">
            <v>39527.737374305558</v>
          </cell>
          <cell r="J244">
            <v>12</v>
          </cell>
        </row>
        <row r="245">
          <cell r="A245" t="str">
            <v>6301.20.10</v>
          </cell>
          <cell r="B245" t="str">
            <v xml:space="preserve">158 </v>
          </cell>
          <cell r="C245" t="str">
            <v>100</v>
          </cell>
          <cell r="D245" t="str">
            <v>111</v>
          </cell>
          <cell r="E245">
            <v>0</v>
          </cell>
          <cell r="F245">
            <v>0</v>
          </cell>
          <cell r="G245">
            <v>53</v>
          </cell>
          <cell r="H245">
            <v>29786</v>
          </cell>
          <cell r="I245">
            <v>39527.737374305558</v>
          </cell>
          <cell r="J245">
            <v>12</v>
          </cell>
        </row>
        <row r="246">
          <cell r="A246" t="str">
            <v>6301.20.10</v>
          </cell>
          <cell r="B246" t="str">
            <v xml:space="preserve">643 </v>
          </cell>
          <cell r="C246" t="str">
            <v>100</v>
          </cell>
          <cell r="D246" t="str">
            <v>111</v>
          </cell>
          <cell r="E246">
            <v>0</v>
          </cell>
          <cell r="F246">
            <v>0</v>
          </cell>
          <cell r="G246">
            <v>279</v>
          </cell>
          <cell r="H246">
            <v>21832.009999987997</v>
          </cell>
          <cell r="I246">
            <v>39527.737374305558</v>
          </cell>
          <cell r="J246">
            <v>12</v>
          </cell>
        </row>
        <row r="247">
          <cell r="A247" t="str">
            <v>6104.51.20</v>
          </cell>
          <cell r="B247" t="str">
            <v xml:space="preserve">348 </v>
          </cell>
          <cell r="C247" t="str">
            <v>100</v>
          </cell>
          <cell r="D247" t="str">
            <v>111</v>
          </cell>
          <cell r="E247">
            <v>0</v>
          </cell>
          <cell r="F247">
            <v>0</v>
          </cell>
          <cell r="G247">
            <v>18</v>
          </cell>
          <cell r="H247">
            <v>634.99999999860006</v>
          </cell>
          <cell r="I247">
            <v>39527.737374305558</v>
          </cell>
          <cell r="J247">
            <v>12</v>
          </cell>
        </row>
        <row r="248">
          <cell r="A248" t="str">
            <v>6104.51.20</v>
          </cell>
          <cell r="B248" t="str">
            <v xml:space="preserve">414 </v>
          </cell>
          <cell r="C248" t="str">
            <v>100</v>
          </cell>
          <cell r="D248" t="str">
            <v>111</v>
          </cell>
          <cell r="E248">
            <v>0</v>
          </cell>
          <cell r="F248">
            <v>0</v>
          </cell>
          <cell r="G248">
            <v>125</v>
          </cell>
          <cell r="H248">
            <v>7736.8999999949992</v>
          </cell>
          <cell r="I248">
            <v>39527.737374305558</v>
          </cell>
          <cell r="J248">
            <v>12</v>
          </cell>
        </row>
        <row r="249">
          <cell r="A249" t="str">
            <v>6104.41.20</v>
          </cell>
          <cell r="B249" t="str">
            <v xml:space="preserve">392 </v>
          </cell>
          <cell r="C249" t="str">
            <v>100</v>
          </cell>
          <cell r="D249" t="str">
            <v>111</v>
          </cell>
          <cell r="E249">
            <v>0</v>
          </cell>
          <cell r="F249">
            <v>0</v>
          </cell>
          <cell r="G249">
            <v>55</v>
          </cell>
          <cell r="H249">
            <v>4620</v>
          </cell>
          <cell r="I249">
            <v>39527.737374305558</v>
          </cell>
          <cell r="J249">
            <v>12</v>
          </cell>
        </row>
        <row r="250">
          <cell r="A250" t="str">
            <v>6104.51.20</v>
          </cell>
          <cell r="B250" t="str">
            <v xml:space="preserve">040 </v>
          </cell>
          <cell r="C250" t="str">
            <v>100</v>
          </cell>
          <cell r="D250" t="str">
            <v>111</v>
          </cell>
          <cell r="E250">
            <v>0</v>
          </cell>
          <cell r="F250">
            <v>0</v>
          </cell>
          <cell r="G250">
            <v>12</v>
          </cell>
          <cell r="H250">
            <v>420.79999199999997</v>
          </cell>
          <cell r="I250">
            <v>39527.737374305558</v>
          </cell>
          <cell r="J250">
            <v>12</v>
          </cell>
        </row>
        <row r="251">
          <cell r="A251" t="str">
            <v>6102.10.20</v>
          </cell>
          <cell r="B251" t="str">
            <v xml:space="preserve">380 </v>
          </cell>
          <cell r="C251" t="str">
            <v>100</v>
          </cell>
          <cell r="D251" t="str">
            <v>111</v>
          </cell>
          <cell r="E251">
            <v>0</v>
          </cell>
          <cell r="F251">
            <v>0</v>
          </cell>
          <cell r="G251">
            <v>23</v>
          </cell>
          <cell r="H251">
            <v>1886</v>
          </cell>
          <cell r="I251">
            <v>39527.737374305558</v>
          </cell>
          <cell r="J251">
            <v>12</v>
          </cell>
        </row>
        <row r="252">
          <cell r="A252" t="str">
            <v>6301.20.10</v>
          </cell>
          <cell r="B252" t="str">
            <v xml:space="preserve">380 </v>
          </cell>
          <cell r="C252" t="str">
            <v>100</v>
          </cell>
          <cell r="D252" t="str">
            <v>111</v>
          </cell>
          <cell r="E252">
            <v>133</v>
          </cell>
          <cell r="F252">
            <v>25796.789221464998</v>
          </cell>
          <cell r="G252">
            <v>133</v>
          </cell>
          <cell r="H252">
            <v>25796.789221464998</v>
          </cell>
          <cell r="I252">
            <v>39527.737374305558</v>
          </cell>
          <cell r="J252">
            <v>12</v>
          </cell>
        </row>
        <row r="253">
          <cell r="A253" t="str">
            <v>6110.12.00</v>
          </cell>
          <cell r="B253" t="str">
            <v xml:space="preserve">040 </v>
          </cell>
          <cell r="C253" t="str">
            <v>300</v>
          </cell>
          <cell r="D253" t="str">
            <v>113</v>
          </cell>
          <cell r="E253">
            <v>1315</v>
          </cell>
          <cell r="F253">
            <v>190936.44356478431</v>
          </cell>
          <cell r="G253">
            <v>1315</v>
          </cell>
          <cell r="H253">
            <v>190936.44356478431</v>
          </cell>
          <cell r="I253">
            <v>39527.737374305558</v>
          </cell>
          <cell r="J253">
            <v>12</v>
          </cell>
        </row>
        <row r="254">
          <cell r="A254" t="str">
            <v>6104.41.20</v>
          </cell>
          <cell r="B254" t="str">
            <v xml:space="preserve">276 </v>
          </cell>
          <cell r="C254" t="str">
            <v>100</v>
          </cell>
          <cell r="D254" t="str">
            <v>111</v>
          </cell>
          <cell r="E254">
            <v>14</v>
          </cell>
          <cell r="F254">
            <v>1048</v>
          </cell>
          <cell r="G254">
            <v>168</v>
          </cell>
          <cell r="H254">
            <v>10015.513440537847</v>
          </cell>
          <cell r="I254">
            <v>39527.737374305558</v>
          </cell>
          <cell r="J254">
            <v>12</v>
          </cell>
        </row>
        <row r="255">
          <cell r="A255" t="str">
            <v>6301.20.10</v>
          </cell>
          <cell r="B255" t="str">
            <v xml:space="preserve">826 </v>
          </cell>
          <cell r="C255" t="str">
            <v>100</v>
          </cell>
          <cell r="D255" t="str">
            <v>180</v>
          </cell>
          <cell r="E255">
            <v>0</v>
          </cell>
          <cell r="F255">
            <v>0</v>
          </cell>
          <cell r="G255">
            <v>6</v>
          </cell>
          <cell r="H255">
            <v>459</v>
          </cell>
          <cell r="I255">
            <v>39527.737374305558</v>
          </cell>
          <cell r="J255">
            <v>12</v>
          </cell>
        </row>
        <row r="256">
          <cell r="A256" t="str">
            <v>6110.12.00</v>
          </cell>
          <cell r="B256" t="str">
            <v xml:space="preserve">643 </v>
          </cell>
          <cell r="C256" t="str">
            <v>100</v>
          </cell>
          <cell r="D256" t="str">
            <v>180</v>
          </cell>
          <cell r="E256">
            <v>0</v>
          </cell>
          <cell r="F256">
            <v>0</v>
          </cell>
          <cell r="G256">
            <v>20</v>
          </cell>
          <cell r="H256">
            <v>1178</v>
          </cell>
          <cell r="I256">
            <v>39527.737374305558</v>
          </cell>
          <cell r="J256">
            <v>12</v>
          </cell>
        </row>
        <row r="257">
          <cell r="A257" t="str">
            <v>6110.12.00</v>
          </cell>
          <cell r="B257" t="str">
            <v xml:space="preserve">124 </v>
          </cell>
          <cell r="C257" t="str">
            <v>100</v>
          </cell>
          <cell r="D257" t="str">
            <v>180</v>
          </cell>
          <cell r="E257">
            <v>90</v>
          </cell>
          <cell r="F257">
            <v>2419.9999998000003</v>
          </cell>
          <cell r="G257">
            <v>878</v>
          </cell>
          <cell r="H257">
            <v>27343.496249790453</v>
          </cell>
          <cell r="I257">
            <v>39527.737374305558</v>
          </cell>
          <cell r="J257">
            <v>12</v>
          </cell>
        </row>
        <row r="258">
          <cell r="A258" t="str">
            <v>6110.12.00</v>
          </cell>
          <cell r="B258" t="str">
            <v xml:space="preserve">756 </v>
          </cell>
          <cell r="C258" t="str">
            <v>100</v>
          </cell>
          <cell r="D258" t="str">
            <v>180</v>
          </cell>
          <cell r="E258">
            <v>3</v>
          </cell>
          <cell r="F258">
            <v>6</v>
          </cell>
          <cell r="G258">
            <v>179</v>
          </cell>
          <cell r="H258">
            <v>3635.9999999955999</v>
          </cell>
          <cell r="I258">
            <v>39527.737374305558</v>
          </cell>
          <cell r="J258">
            <v>12</v>
          </cell>
        </row>
        <row r="259">
          <cell r="A259" t="str">
            <v>6301.20.10</v>
          </cell>
          <cell r="B259" t="str">
            <v xml:space="preserve">392 </v>
          </cell>
          <cell r="C259" t="str">
            <v>100</v>
          </cell>
          <cell r="D259" t="str">
            <v>180</v>
          </cell>
          <cell r="E259">
            <v>0</v>
          </cell>
          <cell r="F259">
            <v>0</v>
          </cell>
          <cell r="G259">
            <v>2</v>
          </cell>
          <cell r="H259">
            <v>152.94</v>
          </cell>
          <cell r="I259">
            <v>39527.737374305558</v>
          </cell>
          <cell r="J259">
            <v>12</v>
          </cell>
        </row>
        <row r="260">
          <cell r="A260" t="str">
            <v>6110.12.00</v>
          </cell>
          <cell r="B260" t="str">
            <v xml:space="preserve">344 </v>
          </cell>
          <cell r="C260" t="str">
            <v>300</v>
          </cell>
          <cell r="D260" t="str">
            <v>113</v>
          </cell>
          <cell r="E260">
            <v>1858</v>
          </cell>
          <cell r="F260">
            <v>158908</v>
          </cell>
          <cell r="G260">
            <v>1858</v>
          </cell>
          <cell r="H260">
            <v>158908</v>
          </cell>
          <cell r="I260">
            <v>39527.737374305558</v>
          </cell>
          <cell r="J260">
            <v>12</v>
          </cell>
        </row>
        <row r="261">
          <cell r="A261" t="str">
            <v>6301.20.10</v>
          </cell>
          <cell r="B261" t="str">
            <v xml:space="preserve">414 </v>
          </cell>
          <cell r="C261" t="str">
            <v>100</v>
          </cell>
          <cell r="D261" t="str">
            <v>111</v>
          </cell>
          <cell r="E261">
            <v>0</v>
          </cell>
          <cell r="F261">
            <v>0</v>
          </cell>
          <cell r="G261">
            <v>30</v>
          </cell>
          <cell r="H261">
            <v>14170</v>
          </cell>
          <cell r="I261">
            <v>39527.737374305558</v>
          </cell>
          <cell r="J261">
            <v>12</v>
          </cell>
        </row>
        <row r="262">
          <cell r="A262" t="str">
            <v>6102.10.20</v>
          </cell>
          <cell r="B262" t="str">
            <v xml:space="preserve">840 </v>
          </cell>
          <cell r="C262" t="str">
            <v>100</v>
          </cell>
          <cell r="D262" t="str">
            <v>180</v>
          </cell>
          <cell r="E262">
            <v>20</v>
          </cell>
          <cell r="F262">
            <v>1040</v>
          </cell>
          <cell r="G262">
            <v>40</v>
          </cell>
          <cell r="H262">
            <v>2080</v>
          </cell>
          <cell r="I262">
            <v>39527.737374305558</v>
          </cell>
          <cell r="J262">
            <v>12</v>
          </cell>
        </row>
        <row r="263">
          <cell r="A263" t="str">
            <v>5105.31.10</v>
          </cell>
          <cell r="B263" t="str">
            <v xml:space="preserve">380 </v>
          </cell>
          <cell r="C263" t="str">
            <v>100</v>
          </cell>
          <cell r="D263" t="str">
            <v>111</v>
          </cell>
          <cell r="E263">
            <v>118734.99999999999</v>
          </cell>
          <cell r="F263">
            <v>8270668.5000000009</v>
          </cell>
          <cell r="G263">
            <v>707311.94999999984</v>
          </cell>
          <cell r="H263">
            <v>48742822.619999997</v>
          </cell>
          <cell r="I263">
            <v>39527.737374305558</v>
          </cell>
          <cell r="J263">
            <v>12</v>
          </cell>
        </row>
        <row r="264">
          <cell r="A264" t="str">
            <v>6110.12.00</v>
          </cell>
          <cell r="B264" t="str">
            <v xml:space="preserve">414 </v>
          </cell>
          <cell r="C264" t="str">
            <v>100</v>
          </cell>
          <cell r="D264" t="str">
            <v>180</v>
          </cell>
          <cell r="E264">
            <v>1</v>
          </cell>
          <cell r="F264">
            <v>18.399999999999999</v>
          </cell>
          <cell r="G264">
            <v>1</v>
          </cell>
          <cell r="H264">
            <v>18.399999999999999</v>
          </cell>
          <cell r="I264">
            <v>39527.737374305558</v>
          </cell>
          <cell r="J264">
            <v>12</v>
          </cell>
        </row>
        <row r="265">
          <cell r="A265" t="str">
            <v>6102.10.20</v>
          </cell>
          <cell r="B265" t="str">
            <v xml:space="preserve">724 </v>
          </cell>
          <cell r="C265" t="str">
            <v>100</v>
          </cell>
          <cell r="D265" t="str">
            <v>180</v>
          </cell>
          <cell r="E265">
            <v>0</v>
          </cell>
          <cell r="F265">
            <v>0</v>
          </cell>
          <cell r="G265">
            <v>7</v>
          </cell>
          <cell r="H265">
            <v>161</v>
          </cell>
          <cell r="I265">
            <v>39527.737374305558</v>
          </cell>
          <cell r="J265">
            <v>12</v>
          </cell>
        </row>
        <row r="266">
          <cell r="A266" t="str">
            <v>6110.12.00</v>
          </cell>
          <cell r="B266" t="str">
            <v xml:space="preserve">040 </v>
          </cell>
          <cell r="C266" t="str">
            <v>100</v>
          </cell>
          <cell r="D266" t="str">
            <v>900</v>
          </cell>
          <cell r="E266">
            <v>8</v>
          </cell>
          <cell r="F266">
            <v>182.64</v>
          </cell>
          <cell r="G266">
            <v>8</v>
          </cell>
          <cell r="H266">
            <v>182.64</v>
          </cell>
          <cell r="I266">
            <v>39527.737374305558</v>
          </cell>
          <cell r="J266">
            <v>12</v>
          </cell>
        </row>
        <row r="267">
          <cell r="A267" t="str">
            <v>5105.31.20</v>
          </cell>
          <cell r="B267" t="str">
            <v xml:space="preserve">826 </v>
          </cell>
          <cell r="C267" t="str">
            <v>100</v>
          </cell>
          <cell r="D267" t="str">
            <v>111</v>
          </cell>
          <cell r="E267">
            <v>0</v>
          </cell>
          <cell r="F267">
            <v>0</v>
          </cell>
          <cell r="G267">
            <v>1504</v>
          </cell>
          <cell r="H267">
            <v>131173</v>
          </cell>
          <cell r="I267">
            <v>39527.737374305558</v>
          </cell>
          <cell r="J267">
            <v>12</v>
          </cell>
        </row>
        <row r="268">
          <cell r="A268" t="str">
            <v>6104.61.20</v>
          </cell>
          <cell r="B268" t="str">
            <v xml:space="preserve">250 </v>
          </cell>
          <cell r="C268" t="str">
            <v>300</v>
          </cell>
          <cell r="D268" t="str">
            <v>113</v>
          </cell>
          <cell r="E268">
            <v>57</v>
          </cell>
          <cell r="F268">
            <v>2034.9</v>
          </cell>
          <cell r="G268">
            <v>57</v>
          </cell>
          <cell r="H268">
            <v>2034.9</v>
          </cell>
          <cell r="I268">
            <v>39527.737374305558</v>
          </cell>
          <cell r="J268">
            <v>12</v>
          </cell>
        </row>
        <row r="269">
          <cell r="A269" t="str">
            <v>6110.12.00</v>
          </cell>
          <cell r="B269" t="str">
            <v xml:space="preserve">250 </v>
          </cell>
          <cell r="C269" t="str">
            <v>100</v>
          </cell>
          <cell r="D269" t="str">
            <v>111</v>
          </cell>
          <cell r="E269">
            <v>8304</v>
          </cell>
          <cell r="F269">
            <v>284923.38684199454</v>
          </cell>
          <cell r="G269">
            <v>102638</v>
          </cell>
          <cell r="H269">
            <v>2915844.1900887457</v>
          </cell>
          <cell r="I269">
            <v>39527.737374305558</v>
          </cell>
          <cell r="J269">
            <v>12</v>
          </cell>
        </row>
        <row r="270">
          <cell r="A270" t="str">
            <v>6110.12.00</v>
          </cell>
          <cell r="B270" t="str">
            <v xml:space="preserve">826 </v>
          </cell>
          <cell r="C270" t="str">
            <v>300</v>
          </cell>
          <cell r="D270" t="str">
            <v>113</v>
          </cell>
          <cell r="E270">
            <v>1732</v>
          </cell>
          <cell r="F270">
            <v>111680.62999999999</v>
          </cell>
          <cell r="G270">
            <v>1732</v>
          </cell>
          <cell r="H270">
            <v>111680.62999999999</v>
          </cell>
          <cell r="I270">
            <v>39527.737374305558</v>
          </cell>
          <cell r="J270">
            <v>12</v>
          </cell>
        </row>
        <row r="271">
          <cell r="A271" t="str">
            <v>5105.31.10</v>
          </cell>
          <cell r="B271" t="str">
            <v xml:space="preserve">392 </v>
          </cell>
          <cell r="C271" t="str">
            <v>100</v>
          </cell>
          <cell r="D271" t="str">
            <v>180</v>
          </cell>
          <cell r="E271">
            <v>0</v>
          </cell>
          <cell r="F271">
            <v>0</v>
          </cell>
          <cell r="G271">
            <v>20</v>
          </cell>
          <cell r="H271">
            <v>1500</v>
          </cell>
          <cell r="I271">
            <v>39527.737374305558</v>
          </cell>
          <cell r="J271">
            <v>12</v>
          </cell>
        </row>
        <row r="272">
          <cell r="A272" t="str">
            <v>6104.51.20</v>
          </cell>
          <cell r="B272" t="str">
            <v xml:space="preserve">276 </v>
          </cell>
          <cell r="C272" t="str">
            <v>100</v>
          </cell>
          <cell r="D272" t="str">
            <v>111</v>
          </cell>
          <cell r="E272">
            <v>0</v>
          </cell>
          <cell r="F272">
            <v>0</v>
          </cell>
          <cell r="G272">
            <v>2</v>
          </cell>
          <cell r="H272">
            <v>50</v>
          </cell>
          <cell r="I272">
            <v>39527.737374305558</v>
          </cell>
          <cell r="J272">
            <v>12</v>
          </cell>
        </row>
        <row r="273">
          <cell r="A273" t="str">
            <v>5105.31.10</v>
          </cell>
          <cell r="B273" t="str">
            <v xml:space="preserve">792 </v>
          </cell>
          <cell r="C273" t="str">
            <v>100</v>
          </cell>
          <cell r="D273" t="str">
            <v>320</v>
          </cell>
          <cell r="E273">
            <v>0</v>
          </cell>
          <cell r="F273">
            <v>0</v>
          </cell>
          <cell r="G273">
            <v>10</v>
          </cell>
          <cell r="H273">
            <v>850</v>
          </cell>
          <cell r="I273">
            <v>39527.737374305558</v>
          </cell>
          <cell r="J273">
            <v>12</v>
          </cell>
        </row>
        <row r="274">
          <cell r="A274" t="str">
            <v>5102.11.20</v>
          </cell>
          <cell r="B274" t="str">
            <v xml:space="preserve">156 </v>
          </cell>
          <cell r="C274" t="str">
            <v>100</v>
          </cell>
          <cell r="D274" t="str">
            <v>111</v>
          </cell>
          <cell r="E274">
            <v>0</v>
          </cell>
          <cell r="F274">
            <v>0</v>
          </cell>
          <cell r="G274">
            <v>1508993.8299999996</v>
          </cell>
          <cell r="H274">
            <v>63415263.879292466</v>
          </cell>
          <cell r="I274">
            <v>39527.737374305558</v>
          </cell>
          <cell r="J274">
            <v>12</v>
          </cell>
        </row>
        <row r="275">
          <cell r="A275" t="str">
            <v>6110.12.00</v>
          </cell>
          <cell r="B275" t="str">
            <v xml:space="preserve">250 </v>
          </cell>
          <cell r="C275" t="str">
            <v>100</v>
          </cell>
          <cell r="D275" t="str">
            <v>180</v>
          </cell>
          <cell r="E275">
            <v>30</v>
          </cell>
          <cell r="F275">
            <v>2823.875980920141</v>
          </cell>
          <cell r="G275">
            <v>492</v>
          </cell>
          <cell r="H275">
            <v>14381.14489292014</v>
          </cell>
          <cell r="I275">
            <v>39527.737374305558</v>
          </cell>
          <cell r="J275">
            <v>12</v>
          </cell>
        </row>
        <row r="276">
          <cell r="A276" t="str">
            <v>6104.31.20</v>
          </cell>
          <cell r="B276" t="str">
            <v xml:space="preserve">643 </v>
          </cell>
          <cell r="C276" t="str">
            <v>100</v>
          </cell>
          <cell r="D276" t="str">
            <v>111</v>
          </cell>
          <cell r="E276">
            <v>0</v>
          </cell>
          <cell r="F276">
            <v>0</v>
          </cell>
          <cell r="G276">
            <v>22</v>
          </cell>
          <cell r="H276">
            <v>487.63</v>
          </cell>
          <cell r="I276">
            <v>39527.737374305558</v>
          </cell>
          <cell r="J276">
            <v>12</v>
          </cell>
        </row>
        <row r="277">
          <cell r="A277" t="str">
            <v>6110.12.00</v>
          </cell>
          <cell r="B277" t="str">
            <v xml:space="preserve">356 </v>
          </cell>
          <cell r="C277" t="str">
            <v>100</v>
          </cell>
          <cell r="D277" t="str">
            <v>180</v>
          </cell>
          <cell r="E277">
            <v>17</v>
          </cell>
          <cell r="F277">
            <v>170</v>
          </cell>
          <cell r="G277">
            <v>17</v>
          </cell>
          <cell r="H277">
            <v>170</v>
          </cell>
          <cell r="I277">
            <v>39527.737374305558</v>
          </cell>
          <cell r="J277">
            <v>12</v>
          </cell>
        </row>
        <row r="278">
          <cell r="A278" t="str">
            <v>6104.31.20</v>
          </cell>
          <cell r="B278" t="str">
            <v xml:space="preserve">276 </v>
          </cell>
          <cell r="C278" t="str">
            <v>100</v>
          </cell>
          <cell r="D278" t="str">
            <v>111</v>
          </cell>
          <cell r="E278">
            <v>0</v>
          </cell>
          <cell r="F278">
            <v>0</v>
          </cell>
          <cell r="G278">
            <v>14</v>
          </cell>
          <cell r="H278">
            <v>692.14891220582138</v>
          </cell>
          <cell r="I278">
            <v>39527.737374305558</v>
          </cell>
          <cell r="J278">
            <v>12</v>
          </cell>
        </row>
        <row r="279">
          <cell r="A279" t="str">
            <v>6110.12.00</v>
          </cell>
          <cell r="B279" t="str">
            <v xml:space="preserve">756 </v>
          </cell>
          <cell r="C279" t="str">
            <v>100</v>
          </cell>
          <cell r="D279" t="str">
            <v>111</v>
          </cell>
          <cell r="E279">
            <v>26</v>
          </cell>
          <cell r="F279">
            <v>1535.9999999994</v>
          </cell>
          <cell r="G279">
            <v>933</v>
          </cell>
          <cell r="H279">
            <v>53120.848659037198</v>
          </cell>
          <cell r="I279">
            <v>39527.737374305558</v>
          </cell>
          <cell r="J279">
            <v>12</v>
          </cell>
        </row>
        <row r="280">
          <cell r="A280" t="str">
            <v>6110.12.00</v>
          </cell>
          <cell r="B280" t="str">
            <v xml:space="preserve">380 </v>
          </cell>
          <cell r="C280" t="str">
            <v>100</v>
          </cell>
          <cell r="D280" t="str">
            <v>180</v>
          </cell>
          <cell r="E280">
            <v>61</v>
          </cell>
          <cell r="F280">
            <v>4624.2217840373523</v>
          </cell>
          <cell r="G280">
            <v>1479</v>
          </cell>
          <cell r="H280">
            <v>50112.820667637345</v>
          </cell>
          <cell r="I280">
            <v>39527.737374305558</v>
          </cell>
          <cell r="J280">
            <v>12</v>
          </cell>
        </row>
        <row r="281">
          <cell r="A281" t="str">
            <v>5102.11.41</v>
          </cell>
          <cell r="B281" t="str">
            <v xml:space="preserve">156 </v>
          </cell>
          <cell r="C281" t="str">
            <v>100</v>
          </cell>
          <cell r="D281" t="str">
            <v>111</v>
          </cell>
          <cell r="E281">
            <v>9600</v>
          </cell>
          <cell r="F281">
            <v>1920</v>
          </cell>
          <cell r="G281">
            <v>674079.70000000019</v>
          </cell>
          <cell r="H281">
            <v>1186443.33</v>
          </cell>
          <cell r="I281">
            <v>39527.737374305558</v>
          </cell>
          <cell r="J281">
            <v>12</v>
          </cell>
        </row>
        <row r="282">
          <cell r="A282" t="str">
            <v>6301.20.10</v>
          </cell>
          <cell r="B282" t="str">
            <v xml:space="preserve">528 </v>
          </cell>
          <cell r="C282" t="str">
            <v>100</v>
          </cell>
          <cell r="D282" t="str">
            <v>180</v>
          </cell>
          <cell r="E282">
            <v>0</v>
          </cell>
          <cell r="F282">
            <v>0</v>
          </cell>
          <cell r="G282">
            <v>6</v>
          </cell>
          <cell r="H282">
            <v>252</v>
          </cell>
          <cell r="I282">
            <v>39527.737374305558</v>
          </cell>
          <cell r="J282">
            <v>12</v>
          </cell>
        </row>
        <row r="283">
          <cell r="A283" t="str">
            <v>6301.20.10</v>
          </cell>
          <cell r="B283" t="str">
            <v xml:space="preserve">276 </v>
          </cell>
          <cell r="C283" t="str">
            <v>300</v>
          </cell>
          <cell r="D283" t="str">
            <v>113</v>
          </cell>
          <cell r="E283">
            <v>1</v>
          </cell>
          <cell r="F283">
            <v>58.68</v>
          </cell>
          <cell r="G283">
            <v>1</v>
          </cell>
          <cell r="H283">
            <v>58.68</v>
          </cell>
          <cell r="I283">
            <v>39527.737374305558</v>
          </cell>
          <cell r="J283">
            <v>12</v>
          </cell>
        </row>
        <row r="284">
          <cell r="A284" t="str">
            <v>6104.51.20</v>
          </cell>
          <cell r="B284" t="str">
            <v xml:space="preserve">250 </v>
          </cell>
          <cell r="C284" t="str">
            <v>100</v>
          </cell>
          <cell r="D284" t="str">
            <v>111</v>
          </cell>
          <cell r="E284">
            <v>0</v>
          </cell>
          <cell r="F284">
            <v>0</v>
          </cell>
          <cell r="G284">
            <v>8</v>
          </cell>
          <cell r="H284">
            <v>360</v>
          </cell>
          <cell r="I284">
            <v>39527.737374305558</v>
          </cell>
          <cell r="J284">
            <v>12</v>
          </cell>
        </row>
        <row r="285">
          <cell r="A285" t="str">
            <v>5105.31.10</v>
          </cell>
          <cell r="B285" t="str">
            <v xml:space="preserve">410 </v>
          </cell>
          <cell r="C285" t="str">
            <v>100</v>
          </cell>
          <cell r="D285" t="str">
            <v>111</v>
          </cell>
          <cell r="E285">
            <v>4960</v>
          </cell>
          <cell r="F285">
            <v>342240</v>
          </cell>
          <cell r="G285">
            <v>7018.9</v>
          </cell>
          <cell r="H285">
            <v>499608.7</v>
          </cell>
          <cell r="I285">
            <v>39527.737374305558</v>
          </cell>
          <cell r="J285">
            <v>12</v>
          </cell>
        </row>
        <row r="286">
          <cell r="A286" t="str">
            <v>6110.12.00</v>
          </cell>
          <cell r="B286" t="str">
            <v xml:space="preserve">710 </v>
          </cell>
          <cell r="C286" t="str">
            <v>100</v>
          </cell>
          <cell r="D286" t="str">
            <v>180</v>
          </cell>
          <cell r="E286">
            <v>0</v>
          </cell>
          <cell r="F286">
            <v>0</v>
          </cell>
          <cell r="G286">
            <v>86</v>
          </cell>
          <cell r="H286">
            <v>3284.3999999999478</v>
          </cell>
          <cell r="I286">
            <v>39527.737374305558</v>
          </cell>
          <cell r="J286">
            <v>12</v>
          </cell>
        </row>
        <row r="287">
          <cell r="A287" t="str">
            <v>5105.31.10</v>
          </cell>
          <cell r="B287" t="str">
            <v xml:space="preserve">344 </v>
          </cell>
          <cell r="C287" t="str">
            <v>100</v>
          </cell>
          <cell r="D287" t="str">
            <v>111</v>
          </cell>
          <cell r="E287">
            <v>0</v>
          </cell>
          <cell r="F287">
            <v>0</v>
          </cell>
          <cell r="G287">
            <v>36001</v>
          </cell>
          <cell r="H287">
            <v>2293737.5</v>
          </cell>
          <cell r="I287">
            <v>39527.737374305558</v>
          </cell>
          <cell r="J287">
            <v>12</v>
          </cell>
        </row>
        <row r="288">
          <cell r="A288" t="str">
            <v>6110.12.00</v>
          </cell>
          <cell r="B288" t="str">
            <v xml:space="preserve">380 </v>
          </cell>
          <cell r="C288" t="str">
            <v>100</v>
          </cell>
          <cell r="D288" t="str">
            <v>320</v>
          </cell>
          <cell r="E288">
            <v>0</v>
          </cell>
          <cell r="F288">
            <v>0</v>
          </cell>
          <cell r="G288">
            <v>22</v>
          </cell>
          <cell r="H288">
            <v>952</v>
          </cell>
          <cell r="I288">
            <v>39527.737374305558</v>
          </cell>
          <cell r="J288">
            <v>12</v>
          </cell>
        </row>
        <row r="289">
          <cell r="A289" t="str">
            <v>6110.12.00</v>
          </cell>
          <cell r="B289" t="str">
            <v xml:space="preserve">276 </v>
          </cell>
          <cell r="C289" t="str">
            <v>100</v>
          </cell>
          <cell r="D289" t="str">
            <v>180</v>
          </cell>
          <cell r="E289">
            <v>0</v>
          </cell>
          <cell r="F289">
            <v>0</v>
          </cell>
          <cell r="G289">
            <v>550</v>
          </cell>
          <cell r="H289">
            <v>33529.996039999998</v>
          </cell>
          <cell r="I289">
            <v>39527.737374305558</v>
          </cell>
          <cell r="J289">
            <v>12</v>
          </cell>
        </row>
        <row r="290">
          <cell r="A290" t="str">
            <v>6101.90.20</v>
          </cell>
          <cell r="B290" t="str">
            <v xml:space="preserve">392 </v>
          </cell>
          <cell r="C290" t="str">
            <v>100</v>
          </cell>
          <cell r="D290" t="str">
            <v>111</v>
          </cell>
          <cell r="E290">
            <v>0</v>
          </cell>
          <cell r="F290">
            <v>0</v>
          </cell>
          <cell r="G290">
            <v>4</v>
          </cell>
          <cell r="H290">
            <v>460</v>
          </cell>
          <cell r="I290">
            <v>39527.737374305558</v>
          </cell>
          <cell r="J290">
            <v>12</v>
          </cell>
        </row>
        <row r="291">
          <cell r="A291" t="str">
            <v>6301.20.10</v>
          </cell>
          <cell r="B291" t="str">
            <v xml:space="preserve">826 </v>
          </cell>
          <cell r="C291" t="str">
            <v>100</v>
          </cell>
          <cell r="D291" t="str">
            <v>111</v>
          </cell>
          <cell r="E291">
            <v>0</v>
          </cell>
          <cell r="F291">
            <v>0</v>
          </cell>
          <cell r="G291">
            <v>1483</v>
          </cell>
          <cell r="H291">
            <v>84165.399999979607</v>
          </cell>
          <cell r="I291">
            <v>39527.737374305558</v>
          </cell>
          <cell r="J291">
            <v>12</v>
          </cell>
        </row>
        <row r="292">
          <cell r="A292" t="str">
            <v>6110.12.00</v>
          </cell>
          <cell r="B292" t="str">
            <v xml:space="preserve">840 </v>
          </cell>
          <cell r="C292" t="str">
            <v>100</v>
          </cell>
          <cell r="D292" t="str">
            <v>900</v>
          </cell>
          <cell r="E292">
            <v>0</v>
          </cell>
          <cell r="F292">
            <v>0</v>
          </cell>
          <cell r="G292">
            <v>159</v>
          </cell>
          <cell r="H292">
            <v>4750.0499999862004</v>
          </cell>
          <cell r="I292">
            <v>39527.737374305558</v>
          </cell>
          <cell r="J292">
            <v>12</v>
          </cell>
        </row>
        <row r="293">
          <cell r="A293" t="str">
            <v>5105.31.20</v>
          </cell>
          <cell r="B293" t="str">
            <v xml:space="preserve">344 </v>
          </cell>
          <cell r="C293" t="str">
            <v>100</v>
          </cell>
          <cell r="D293" t="str">
            <v>111</v>
          </cell>
          <cell r="E293">
            <v>0</v>
          </cell>
          <cell r="F293">
            <v>0</v>
          </cell>
          <cell r="G293">
            <v>10000</v>
          </cell>
          <cell r="H293">
            <v>500000</v>
          </cell>
          <cell r="I293">
            <v>39527.737374305558</v>
          </cell>
          <cell r="J293">
            <v>12</v>
          </cell>
        </row>
        <row r="294">
          <cell r="A294" t="str">
            <v>6110.12.00</v>
          </cell>
          <cell r="B294" t="str">
            <v xml:space="preserve">398 </v>
          </cell>
          <cell r="C294" t="str">
            <v>100</v>
          </cell>
          <cell r="D294" t="str">
            <v>112</v>
          </cell>
          <cell r="E294">
            <v>0</v>
          </cell>
          <cell r="F294">
            <v>0</v>
          </cell>
          <cell r="G294">
            <v>314</v>
          </cell>
          <cell r="H294">
            <v>5838.6284999999998</v>
          </cell>
          <cell r="I294">
            <v>39527.737374305558</v>
          </cell>
          <cell r="J294">
            <v>12</v>
          </cell>
        </row>
        <row r="295">
          <cell r="A295" t="str">
            <v>6104.51.20</v>
          </cell>
          <cell r="B295" t="str">
            <v xml:space="preserve">276 </v>
          </cell>
          <cell r="C295" t="str">
            <v>100</v>
          </cell>
          <cell r="D295" t="str">
            <v>310</v>
          </cell>
          <cell r="E295">
            <v>0</v>
          </cell>
          <cell r="F295">
            <v>0</v>
          </cell>
          <cell r="G295">
            <v>6</v>
          </cell>
          <cell r="H295">
            <v>228</v>
          </cell>
          <cell r="I295">
            <v>39527.737374305558</v>
          </cell>
          <cell r="J295">
            <v>12</v>
          </cell>
        </row>
        <row r="296">
          <cell r="A296" t="str">
            <v>5105.31.30</v>
          </cell>
          <cell r="B296" t="str">
            <v xml:space="preserve">380 </v>
          </cell>
          <cell r="C296" t="str">
            <v>100</v>
          </cell>
          <cell r="D296" t="str">
            <v>111</v>
          </cell>
          <cell r="E296">
            <v>0</v>
          </cell>
          <cell r="F296">
            <v>0</v>
          </cell>
          <cell r="G296">
            <v>18635.150000000001</v>
          </cell>
          <cell r="H296">
            <v>977571.4</v>
          </cell>
          <cell r="I296">
            <v>39527.737374305558</v>
          </cell>
          <cell r="J296">
            <v>12</v>
          </cell>
        </row>
        <row r="297">
          <cell r="A297" t="str">
            <v>6101.90.20</v>
          </cell>
          <cell r="B297" t="str">
            <v xml:space="preserve">643 </v>
          </cell>
          <cell r="C297" t="str">
            <v>100</v>
          </cell>
          <cell r="D297" t="str">
            <v>111</v>
          </cell>
          <cell r="E297">
            <v>0</v>
          </cell>
          <cell r="F297">
            <v>0</v>
          </cell>
          <cell r="G297">
            <v>7</v>
          </cell>
          <cell r="H297">
            <v>595.32000000000005</v>
          </cell>
          <cell r="I297">
            <v>39527.737374305558</v>
          </cell>
          <cell r="J297">
            <v>12</v>
          </cell>
        </row>
        <row r="298">
          <cell r="A298" t="str">
            <v>6110.12.00</v>
          </cell>
          <cell r="B298" t="str">
            <v xml:space="preserve">276 </v>
          </cell>
          <cell r="C298" t="str">
            <v>100</v>
          </cell>
          <cell r="D298" t="str">
            <v>900</v>
          </cell>
          <cell r="E298">
            <v>0</v>
          </cell>
          <cell r="F298">
            <v>0</v>
          </cell>
          <cell r="G298">
            <v>48</v>
          </cell>
          <cell r="H298">
            <v>2145</v>
          </cell>
          <cell r="I298">
            <v>39527.737374305558</v>
          </cell>
          <cell r="J298">
            <v>12</v>
          </cell>
        </row>
        <row r="299">
          <cell r="A299" t="str">
            <v>6104.51.20</v>
          </cell>
          <cell r="B299" t="str">
            <v xml:space="preserve">056 </v>
          </cell>
          <cell r="C299" t="str">
            <v>100</v>
          </cell>
          <cell r="D299" t="str">
            <v>111</v>
          </cell>
          <cell r="E299">
            <v>0</v>
          </cell>
          <cell r="F299">
            <v>0</v>
          </cell>
          <cell r="G299">
            <v>36</v>
          </cell>
          <cell r="H299">
            <v>1172.95</v>
          </cell>
          <cell r="I299">
            <v>39527.737374305558</v>
          </cell>
          <cell r="J299">
            <v>12</v>
          </cell>
        </row>
        <row r="300">
          <cell r="A300" t="str">
            <v>6110.12.00</v>
          </cell>
          <cell r="B300" t="str">
            <v xml:space="preserve">056 </v>
          </cell>
          <cell r="C300" t="str">
            <v>300</v>
          </cell>
          <cell r="D300" t="str">
            <v>113</v>
          </cell>
          <cell r="E300">
            <v>496</v>
          </cell>
          <cell r="F300">
            <v>22932.399999968402</v>
          </cell>
          <cell r="G300">
            <v>496</v>
          </cell>
          <cell r="H300">
            <v>22932.399999968402</v>
          </cell>
          <cell r="I300">
            <v>39527.737374305558</v>
          </cell>
          <cell r="J300">
            <v>12</v>
          </cell>
        </row>
        <row r="301">
          <cell r="A301" t="str">
            <v>6110.12.00</v>
          </cell>
          <cell r="B301" t="str">
            <v xml:space="preserve">040 </v>
          </cell>
          <cell r="C301" t="str">
            <v>100</v>
          </cell>
          <cell r="D301" t="str">
            <v>180</v>
          </cell>
          <cell r="E301">
            <v>1357</v>
          </cell>
          <cell r="F301">
            <v>53378.701692310264</v>
          </cell>
          <cell r="G301">
            <v>1654</v>
          </cell>
          <cell r="H301">
            <v>76740.334180186954</v>
          </cell>
          <cell r="I301">
            <v>39527.737374305558</v>
          </cell>
          <cell r="J301">
            <v>12</v>
          </cell>
        </row>
        <row r="302">
          <cell r="A302" t="str">
            <v>6110.12.00</v>
          </cell>
          <cell r="B302" t="str">
            <v xml:space="preserve">344 </v>
          </cell>
          <cell r="C302" t="str">
            <v>100</v>
          </cell>
          <cell r="D302" t="str">
            <v>111</v>
          </cell>
          <cell r="E302">
            <v>153</v>
          </cell>
          <cell r="F302">
            <v>10998</v>
          </cell>
          <cell r="G302">
            <v>586</v>
          </cell>
          <cell r="H302">
            <v>33433.999999980995</v>
          </cell>
          <cell r="I302">
            <v>39527.737374305558</v>
          </cell>
          <cell r="J302">
            <v>12</v>
          </cell>
        </row>
        <row r="303">
          <cell r="A303" t="str">
            <v>6104.41.20</v>
          </cell>
          <cell r="B303" t="str">
            <v xml:space="preserve">392 </v>
          </cell>
          <cell r="C303" t="str">
            <v>300</v>
          </cell>
          <cell r="D303" t="str">
            <v>113</v>
          </cell>
          <cell r="E303">
            <v>60</v>
          </cell>
          <cell r="F303">
            <v>2320.2000000000003</v>
          </cell>
          <cell r="G303">
            <v>60</v>
          </cell>
          <cell r="H303">
            <v>2320.2000000000003</v>
          </cell>
          <cell r="I303">
            <v>39527.737374305558</v>
          </cell>
          <cell r="J303">
            <v>12</v>
          </cell>
        </row>
        <row r="304">
          <cell r="A304" t="str">
            <v>6104.41.20</v>
          </cell>
          <cell r="B304" t="str">
            <v xml:space="preserve">203 </v>
          </cell>
          <cell r="C304" t="str">
            <v>100</v>
          </cell>
          <cell r="D304" t="str">
            <v>111</v>
          </cell>
          <cell r="E304">
            <v>0</v>
          </cell>
          <cell r="F304">
            <v>0</v>
          </cell>
          <cell r="G304">
            <v>20</v>
          </cell>
          <cell r="H304">
            <v>652.5</v>
          </cell>
          <cell r="I304">
            <v>39527.737374305558</v>
          </cell>
          <cell r="J304">
            <v>12</v>
          </cell>
        </row>
        <row r="305">
          <cell r="A305" t="str">
            <v>5103.20.11</v>
          </cell>
          <cell r="B305" t="str">
            <v xml:space="preserve">156 </v>
          </cell>
          <cell r="C305" t="str">
            <v>100</v>
          </cell>
          <cell r="D305" t="str">
            <v>111</v>
          </cell>
          <cell r="E305">
            <v>43599.45</v>
          </cell>
          <cell r="F305">
            <v>53370</v>
          </cell>
          <cell r="G305">
            <v>574475.39999999991</v>
          </cell>
          <cell r="H305">
            <v>965317.2649999999</v>
          </cell>
          <cell r="I305">
            <v>39527.737374305558</v>
          </cell>
          <cell r="J305">
            <v>12</v>
          </cell>
        </row>
        <row r="306">
          <cell r="A306" t="str">
            <v>6104.41.20</v>
          </cell>
          <cell r="B306" t="str">
            <v xml:space="preserve">410 </v>
          </cell>
          <cell r="C306" t="str">
            <v>100</v>
          </cell>
          <cell r="D306" t="str">
            <v>111</v>
          </cell>
          <cell r="E306">
            <v>0</v>
          </cell>
          <cell r="F306">
            <v>0</v>
          </cell>
          <cell r="G306">
            <v>98</v>
          </cell>
          <cell r="H306">
            <v>6617.4500000000007</v>
          </cell>
          <cell r="I306">
            <v>39527.737374305558</v>
          </cell>
          <cell r="J306">
            <v>12</v>
          </cell>
        </row>
        <row r="307">
          <cell r="A307" t="str">
            <v>5102.11.42</v>
          </cell>
          <cell r="B307" t="str">
            <v xml:space="preserve">156 </v>
          </cell>
          <cell r="C307" t="str">
            <v>100</v>
          </cell>
          <cell r="D307" t="str">
            <v>111</v>
          </cell>
          <cell r="E307">
            <v>0</v>
          </cell>
          <cell r="F307">
            <v>0</v>
          </cell>
          <cell r="G307">
            <v>13984.25</v>
          </cell>
          <cell r="H307">
            <v>41814.020000000004</v>
          </cell>
          <cell r="I307">
            <v>39527.737374305558</v>
          </cell>
          <cell r="J307">
            <v>12</v>
          </cell>
        </row>
        <row r="308">
          <cell r="A308" t="str">
            <v>6110.12.00</v>
          </cell>
          <cell r="B308" t="str">
            <v xml:space="preserve">840 </v>
          </cell>
          <cell r="C308" t="str">
            <v>100</v>
          </cell>
          <cell r="D308" t="str">
            <v>310</v>
          </cell>
          <cell r="E308">
            <v>0</v>
          </cell>
          <cell r="F308">
            <v>0</v>
          </cell>
          <cell r="G308">
            <v>16</v>
          </cell>
          <cell r="H308">
            <v>800</v>
          </cell>
          <cell r="I308">
            <v>39527.737374305558</v>
          </cell>
          <cell r="J308">
            <v>12</v>
          </cell>
        </row>
        <row r="309">
          <cell r="A309" t="str">
            <v>6110.12.00</v>
          </cell>
          <cell r="B309" t="str">
            <v xml:space="preserve">203 </v>
          </cell>
          <cell r="C309" t="str">
            <v>100</v>
          </cell>
          <cell r="D309" t="str">
            <v>900</v>
          </cell>
          <cell r="E309">
            <v>0</v>
          </cell>
          <cell r="F309">
            <v>0</v>
          </cell>
          <cell r="G309">
            <v>19</v>
          </cell>
          <cell r="H309">
            <v>809.99999999869999</v>
          </cell>
          <cell r="I309">
            <v>39527.737374305558</v>
          </cell>
          <cell r="J309">
            <v>12</v>
          </cell>
        </row>
        <row r="310">
          <cell r="A310" t="str">
            <v>6301.20.10</v>
          </cell>
          <cell r="B310" t="str">
            <v xml:space="preserve">124 </v>
          </cell>
          <cell r="C310" t="str">
            <v>100</v>
          </cell>
          <cell r="D310" t="str">
            <v>111</v>
          </cell>
          <cell r="E310">
            <v>0</v>
          </cell>
          <cell r="F310">
            <v>0</v>
          </cell>
          <cell r="G310">
            <v>11</v>
          </cell>
          <cell r="H310">
            <v>4730</v>
          </cell>
          <cell r="I310">
            <v>39527.737374305558</v>
          </cell>
          <cell r="J310">
            <v>12</v>
          </cell>
        </row>
        <row r="311">
          <cell r="A311" t="str">
            <v>6104.51.20</v>
          </cell>
          <cell r="B311" t="str">
            <v xml:space="preserve">643 </v>
          </cell>
          <cell r="C311" t="str">
            <v>100</v>
          </cell>
          <cell r="D311" t="str">
            <v>111</v>
          </cell>
          <cell r="E311">
            <v>0</v>
          </cell>
          <cell r="F311">
            <v>0</v>
          </cell>
          <cell r="G311">
            <v>34</v>
          </cell>
          <cell r="H311">
            <v>945.6</v>
          </cell>
          <cell r="I311">
            <v>39527.737374305558</v>
          </cell>
          <cell r="J311">
            <v>12</v>
          </cell>
        </row>
        <row r="312">
          <cell r="A312" t="str">
            <v>6102.10.20</v>
          </cell>
          <cell r="B312" t="str">
            <v xml:space="preserve">276 </v>
          </cell>
          <cell r="C312" t="str">
            <v>100</v>
          </cell>
          <cell r="D312" t="str">
            <v>111</v>
          </cell>
          <cell r="E312">
            <v>7</v>
          </cell>
          <cell r="F312">
            <v>617.4</v>
          </cell>
          <cell r="G312">
            <v>74</v>
          </cell>
          <cell r="H312">
            <v>9369.16</v>
          </cell>
          <cell r="I312">
            <v>39527.737374305558</v>
          </cell>
          <cell r="J312">
            <v>12</v>
          </cell>
        </row>
        <row r="313">
          <cell r="A313" t="str">
            <v>6110.12.00</v>
          </cell>
          <cell r="B313" t="str">
            <v xml:space="preserve">840 </v>
          </cell>
          <cell r="C313" t="str">
            <v>300</v>
          </cell>
          <cell r="D313" t="str">
            <v>113</v>
          </cell>
          <cell r="E313">
            <v>889</v>
          </cell>
          <cell r="F313">
            <v>69907</v>
          </cell>
          <cell r="G313">
            <v>889</v>
          </cell>
          <cell r="H313">
            <v>69907</v>
          </cell>
          <cell r="I313">
            <v>39527.737374305558</v>
          </cell>
          <cell r="J313">
            <v>12</v>
          </cell>
        </row>
        <row r="314">
          <cell r="A314" t="str">
            <v>6301.20.10</v>
          </cell>
          <cell r="B314" t="str">
            <v xml:space="preserve">392 </v>
          </cell>
          <cell r="C314" t="str">
            <v>100</v>
          </cell>
          <cell r="D314" t="str">
            <v>111</v>
          </cell>
          <cell r="E314">
            <v>0</v>
          </cell>
          <cell r="F314">
            <v>0</v>
          </cell>
          <cell r="G314">
            <v>50</v>
          </cell>
          <cell r="H314">
            <v>9203.8255033556998</v>
          </cell>
          <cell r="I314">
            <v>39527.737374305558</v>
          </cell>
          <cell r="J314">
            <v>12</v>
          </cell>
        </row>
        <row r="315">
          <cell r="A315" t="str">
            <v>6104.41.20</v>
          </cell>
          <cell r="B315" t="str">
            <v xml:space="preserve">826 </v>
          </cell>
          <cell r="C315" t="str">
            <v>100</v>
          </cell>
          <cell r="D315" t="str">
            <v>111</v>
          </cell>
          <cell r="E315">
            <v>0</v>
          </cell>
          <cell r="F315">
            <v>0</v>
          </cell>
          <cell r="G315">
            <v>338</v>
          </cell>
          <cell r="H315">
            <v>38443.999999904001</v>
          </cell>
          <cell r="I315">
            <v>39527.737374305558</v>
          </cell>
          <cell r="J315">
            <v>12</v>
          </cell>
        </row>
        <row r="316">
          <cell r="A316" t="str">
            <v>6110.12.00</v>
          </cell>
          <cell r="B316" t="str">
            <v xml:space="preserve">392 </v>
          </cell>
          <cell r="C316" t="str">
            <v>100</v>
          </cell>
          <cell r="D316" t="str">
            <v>180</v>
          </cell>
          <cell r="E316">
            <v>0</v>
          </cell>
          <cell r="F316">
            <v>0</v>
          </cell>
          <cell r="G316">
            <v>496</v>
          </cell>
          <cell r="H316">
            <v>14321.589991999999</v>
          </cell>
          <cell r="I316">
            <v>39527.737374305558</v>
          </cell>
          <cell r="J316">
            <v>12</v>
          </cell>
        </row>
        <row r="317">
          <cell r="A317" t="str">
            <v>6101.90.20</v>
          </cell>
          <cell r="B317" t="str">
            <v xml:space="preserve">250 </v>
          </cell>
          <cell r="C317" t="str">
            <v>300</v>
          </cell>
          <cell r="D317" t="str">
            <v>113</v>
          </cell>
          <cell r="E317">
            <v>2</v>
          </cell>
          <cell r="F317">
            <v>319.73</v>
          </cell>
          <cell r="G317">
            <v>2</v>
          </cell>
          <cell r="H317">
            <v>319.73</v>
          </cell>
          <cell r="I317">
            <v>39527.737374305558</v>
          </cell>
          <cell r="J317">
            <v>12</v>
          </cell>
        </row>
        <row r="318">
          <cell r="A318" t="str">
            <v>6104.51.20</v>
          </cell>
          <cell r="B318" t="str">
            <v xml:space="preserve">124 </v>
          </cell>
          <cell r="C318" t="str">
            <v>100</v>
          </cell>
          <cell r="D318" t="str">
            <v>111</v>
          </cell>
          <cell r="E318">
            <v>0</v>
          </cell>
          <cell r="F318">
            <v>0</v>
          </cell>
          <cell r="G318">
            <v>51</v>
          </cell>
          <cell r="H318">
            <v>2142</v>
          </cell>
          <cell r="I318">
            <v>39527.737374305558</v>
          </cell>
          <cell r="J318">
            <v>12</v>
          </cell>
        </row>
        <row r="319">
          <cell r="A319" t="str">
            <v>6110.12.00</v>
          </cell>
          <cell r="B319" t="str">
            <v xml:space="preserve">752 </v>
          </cell>
          <cell r="C319" t="str">
            <v>100</v>
          </cell>
          <cell r="D319" t="str">
            <v>111</v>
          </cell>
          <cell r="E319">
            <v>0</v>
          </cell>
          <cell r="F319">
            <v>0</v>
          </cell>
          <cell r="G319">
            <v>319</v>
          </cell>
          <cell r="H319">
            <v>11852.649999982699</v>
          </cell>
          <cell r="I319">
            <v>39527.737374305558</v>
          </cell>
          <cell r="J319">
            <v>12</v>
          </cell>
        </row>
        <row r="320">
          <cell r="A320" t="str">
            <v>6110.12.00</v>
          </cell>
          <cell r="B320" t="str">
            <v xml:space="preserve">056 </v>
          </cell>
          <cell r="C320" t="str">
            <v>100</v>
          </cell>
          <cell r="D320" t="str">
            <v>111</v>
          </cell>
          <cell r="E320">
            <v>0</v>
          </cell>
          <cell r="F320">
            <v>0</v>
          </cell>
          <cell r="G320">
            <v>6295</v>
          </cell>
          <cell r="H320">
            <v>242903.96999580285</v>
          </cell>
          <cell r="I320">
            <v>39527.737374305558</v>
          </cell>
          <cell r="J320">
            <v>12</v>
          </cell>
        </row>
        <row r="321">
          <cell r="A321" t="str">
            <v>6110.12.00</v>
          </cell>
          <cell r="B321" t="str">
            <v xml:space="preserve">036 </v>
          </cell>
          <cell r="C321" t="str">
            <v>100</v>
          </cell>
          <cell r="D321" t="str">
            <v>111</v>
          </cell>
          <cell r="E321">
            <v>0</v>
          </cell>
          <cell r="F321">
            <v>0</v>
          </cell>
          <cell r="G321">
            <v>416</v>
          </cell>
          <cell r="H321">
            <v>23828.199999991801</v>
          </cell>
          <cell r="I321">
            <v>39527.737374305558</v>
          </cell>
          <cell r="J321">
            <v>12</v>
          </cell>
        </row>
        <row r="322">
          <cell r="A322" t="str">
            <v>6104.61.20</v>
          </cell>
          <cell r="B322" t="str">
            <v xml:space="preserve">414 </v>
          </cell>
          <cell r="C322" t="str">
            <v>100</v>
          </cell>
          <cell r="D322" t="str">
            <v>180</v>
          </cell>
          <cell r="E322">
            <v>1</v>
          </cell>
          <cell r="F322">
            <v>21.6</v>
          </cell>
          <cell r="G322">
            <v>1</v>
          </cell>
          <cell r="H322">
            <v>21.6</v>
          </cell>
          <cell r="I322">
            <v>39527.737374305558</v>
          </cell>
          <cell r="J322">
            <v>12</v>
          </cell>
        </row>
        <row r="323">
          <cell r="A323" t="str">
            <v>5103.20.12</v>
          </cell>
          <cell r="B323" t="str">
            <v xml:space="preserve">156 </v>
          </cell>
          <cell r="C323" t="str">
            <v>100</v>
          </cell>
          <cell r="D323" t="str">
            <v>111</v>
          </cell>
          <cell r="E323">
            <v>0</v>
          </cell>
          <cell r="F323">
            <v>0</v>
          </cell>
          <cell r="G323">
            <v>2168.9</v>
          </cell>
          <cell r="H323">
            <v>1975.48</v>
          </cell>
          <cell r="I323">
            <v>39527.737374305558</v>
          </cell>
          <cell r="J323">
            <v>12</v>
          </cell>
        </row>
        <row r="324">
          <cell r="A324" t="str">
            <v>6110.12.00</v>
          </cell>
          <cell r="B324" t="str">
            <v xml:space="preserve">124 </v>
          </cell>
          <cell r="C324" t="str">
            <v>100</v>
          </cell>
          <cell r="D324" t="str">
            <v>111</v>
          </cell>
          <cell r="E324">
            <v>0</v>
          </cell>
          <cell r="F324">
            <v>0</v>
          </cell>
          <cell r="G324">
            <v>8075</v>
          </cell>
          <cell r="H324">
            <v>314716.66497956472</v>
          </cell>
          <cell r="I324">
            <v>39527.737374305558</v>
          </cell>
          <cell r="J324">
            <v>12</v>
          </cell>
        </row>
        <row r="325">
          <cell r="A325" t="str">
            <v>5105.31.20</v>
          </cell>
          <cell r="B325" t="str">
            <v xml:space="preserve">392 </v>
          </cell>
          <cell r="C325" t="str">
            <v>100</v>
          </cell>
          <cell r="D325" t="str">
            <v>111</v>
          </cell>
          <cell r="E325">
            <v>0</v>
          </cell>
          <cell r="F325">
            <v>0</v>
          </cell>
          <cell r="G325">
            <v>4018.6000000000004</v>
          </cell>
          <cell r="H325">
            <v>374625.21999985795</v>
          </cell>
          <cell r="I325">
            <v>39527.737374305558</v>
          </cell>
          <cell r="J325">
            <v>12</v>
          </cell>
        </row>
        <row r="326">
          <cell r="A326" t="str">
            <v>5105.31.10</v>
          </cell>
          <cell r="B326" t="str">
            <v xml:space="preserve">524 </v>
          </cell>
          <cell r="C326" t="str">
            <v>100</v>
          </cell>
          <cell r="D326" t="str">
            <v>111</v>
          </cell>
          <cell r="E326">
            <v>0</v>
          </cell>
          <cell r="F326">
            <v>0</v>
          </cell>
          <cell r="G326">
            <v>900</v>
          </cell>
          <cell r="H326">
            <v>75600</v>
          </cell>
          <cell r="I326">
            <v>39527.737374305558</v>
          </cell>
          <cell r="J326">
            <v>12</v>
          </cell>
        </row>
        <row r="327">
          <cell r="A327" t="str">
            <v>6110.12.00</v>
          </cell>
          <cell r="B327" t="str">
            <v xml:space="preserve">380 </v>
          </cell>
          <cell r="C327" t="str">
            <v>300</v>
          </cell>
          <cell r="D327" t="str">
            <v>113</v>
          </cell>
          <cell r="E327">
            <v>1895</v>
          </cell>
          <cell r="F327">
            <v>60924.25</v>
          </cell>
          <cell r="G327">
            <v>1895</v>
          </cell>
          <cell r="H327">
            <v>60924.25</v>
          </cell>
          <cell r="I327">
            <v>39527.737374305558</v>
          </cell>
          <cell r="J327">
            <v>12</v>
          </cell>
        </row>
        <row r="328">
          <cell r="A328" t="str">
            <v>6104.41.20</v>
          </cell>
          <cell r="B328" t="str">
            <v xml:space="preserve">643 </v>
          </cell>
          <cell r="C328" t="str">
            <v>100</v>
          </cell>
          <cell r="D328" t="str">
            <v>111</v>
          </cell>
          <cell r="E328">
            <v>0</v>
          </cell>
          <cell r="F328">
            <v>0</v>
          </cell>
          <cell r="G328">
            <v>65</v>
          </cell>
          <cell r="H328">
            <v>4326.6240626124445</v>
          </cell>
          <cell r="I328">
            <v>39527.737374305558</v>
          </cell>
          <cell r="J328">
            <v>12</v>
          </cell>
        </row>
        <row r="329">
          <cell r="A329" t="str">
            <v>6102.10.20</v>
          </cell>
          <cell r="B329" t="str">
            <v xml:space="preserve">414 </v>
          </cell>
          <cell r="C329" t="str">
            <v>100</v>
          </cell>
          <cell r="D329" t="str">
            <v>111</v>
          </cell>
          <cell r="E329">
            <v>0</v>
          </cell>
          <cell r="F329">
            <v>0</v>
          </cell>
          <cell r="G329">
            <v>25</v>
          </cell>
          <cell r="H329">
            <v>2551.85</v>
          </cell>
          <cell r="I329">
            <v>39527.737374305558</v>
          </cell>
          <cell r="J329">
            <v>12</v>
          </cell>
        </row>
        <row r="330">
          <cell r="A330" t="str">
            <v>6102.10.20</v>
          </cell>
          <cell r="B330" t="str">
            <v xml:space="preserve">840 </v>
          </cell>
          <cell r="C330" t="str">
            <v>100</v>
          </cell>
          <cell r="D330" t="str">
            <v>111</v>
          </cell>
          <cell r="E330">
            <v>0</v>
          </cell>
          <cell r="F330">
            <v>0</v>
          </cell>
          <cell r="G330">
            <v>28</v>
          </cell>
          <cell r="H330">
            <v>6228</v>
          </cell>
          <cell r="I330">
            <v>39527.737374305558</v>
          </cell>
          <cell r="J330">
            <v>12</v>
          </cell>
        </row>
        <row r="331">
          <cell r="A331" t="str">
            <v>6301.20.10</v>
          </cell>
          <cell r="B331" t="str">
            <v xml:space="preserve">040 </v>
          </cell>
          <cell r="C331" t="str">
            <v>100</v>
          </cell>
          <cell r="D331" t="str">
            <v>111</v>
          </cell>
          <cell r="E331">
            <v>0</v>
          </cell>
          <cell r="F331">
            <v>0</v>
          </cell>
          <cell r="G331">
            <v>5</v>
          </cell>
          <cell r="H331">
            <v>294.52615780445967</v>
          </cell>
          <cell r="I331">
            <v>39527.737374305558</v>
          </cell>
          <cell r="J331">
            <v>12</v>
          </cell>
        </row>
      </sheetData>
      <sheetData sheetId="21" refreshError="1"/>
      <sheetData sheetId="2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60.xml><?xml version="1.0" encoding="utf-8"?>
<externalLink xmlns="http://schemas.openxmlformats.org/spreadsheetml/2006/main">
  <externalBook xmlns:r="http://schemas.openxmlformats.org/officeDocument/2006/relationships" r:id="rId1">
    <sheetNames>
      <sheetName val="rate"/>
      <sheetName val="2005"/>
      <sheetName val="2004"/>
      <sheetName val="2006"/>
      <sheetName val="2003prj"/>
      <sheetName val="2003hbg"/>
      <sheetName val="2002.12.31"/>
      <sheetName val="2002.12.31 (2)"/>
      <sheetName val="Negtgel"/>
      <sheetName val="2039"/>
    </sheetNames>
    <sheetDataSet>
      <sheetData sheetId="0" refreshError="1">
        <row r="3">
          <cell r="A3" t="str">
            <v>ATS</v>
          </cell>
          <cell r="L3">
            <v>14.995925251281401</v>
          </cell>
          <cell r="M3">
            <v>15.575031481304</v>
          </cell>
          <cell r="N3">
            <v>13.2378463314519</v>
          </cell>
          <cell r="R3">
            <v>12.865367013860412</v>
          </cell>
          <cell r="S3">
            <v>12.650881293817719</v>
          </cell>
          <cell r="U3">
            <v>12.650881293817719</v>
          </cell>
        </row>
        <row r="4">
          <cell r="L4">
            <v>43.962277351814301</v>
          </cell>
          <cell r="M4">
            <v>45.659993783032</v>
          </cell>
          <cell r="N4">
            <v>38.808267060030602</v>
          </cell>
        </row>
        <row r="5">
          <cell r="L5">
            <v>1.6633057</v>
          </cell>
          <cell r="M5">
            <v>1.6765556100000001</v>
          </cell>
          <cell r="N5">
            <v>1.39925373134328</v>
          </cell>
          <cell r="R5">
            <v>1.3826561552456034</v>
          </cell>
          <cell r="S5">
            <v>1.4138691497182063</v>
          </cell>
          <cell r="U5">
            <v>1.4138691497182063</v>
          </cell>
        </row>
        <row r="6">
          <cell r="L6">
            <v>8.2779957999999993</v>
          </cell>
          <cell r="M6">
            <v>8.2794891100000001</v>
          </cell>
          <cell r="N6">
            <v>8.2781456953642394</v>
          </cell>
          <cell r="R6">
            <v>8.2788671023965144</v>
          </cell>
          <cell r="S6">
            <v>8.278335724533715</v>
          </cell>
          <cell r="U6">
            <v>8.278335724533715</v>
          </cell>
        </row>
        <row r="7">
          <cell r="L7">
            <v>2.1314564714587498</v>
          </cell>
          <cell r="M7">
            <v>2.2137681461944001</v>
          </cell>
          <cell r="N7">
            <v>1.88157067727038</v>
          </cell>
        </row>
        <row r="8">
          <cell r="L8">
            <v>181.326861976826</v>
          </cell>
          <cell r="M8">
            <v>188.32926520848</v>
          </cell>
          <cell r="N8">
            <v>160.06862493586399</v>
          </cell>
        </row>
        <row r="9">
          <cell r="L9">
            <v>1.08979638898</v>
          </cell>
          <cell r="M9">
            <v>1.13188168</v>
          </cell>
          <cell r="N9">
            <v>0.96203181118521996</v>
          </cell>
          <cell r="R9">
            <v>1.0199999998572</v>
          </cell>
          <cell r="S9">
            <v>0.9193753983428935</v>
          </cell>
          <cell r="U9">
            <v>0.9193753983428935</v>
          </cell>
        </row>
        <row r="10">
          <cell r="L10">
            <v>6.4796350838500496</v>
          </cell>
          <cell r="M10">
            <v>6.7298628612264002</v>
          </cell>
          <cell r="N10">
            <v>5.7199814007182903</v>
          </cell>
        </row>
        <row r="11">
          <cell r="L11">
            <v>7.1485956992615298</v>
          </cell>
          <cell r="M11">
            <v>7.4246571116776003</v>
          </cell>
          <cell r="N11">
            <v>6.31051500769623</v>
          </cell>
        </row>
        <row r="12">
          <cell r="L12">
            <v>0.85828440329064404</v>
          </cell>
          <cell r="M12">
            <v>0.89142926342752005</v>
          </cell>
          <cell r="N12">
            <v>0.75766162134427595</v>
          </cell>
        </row>
        <row r="13">
          <cell r="L13">
            <v>2110.1400540903001</v>
          </cell>
          <cell r="M13">
            <v>2191.6285405335998</v>
          </cell>
          <cell r="N13">
            <v>1862.7533350435999</v>
          </cell>
        </row>
        <row r="14">
          <cell r="L14">
            <v>112.62833999999999</v>
          </cell>
          <cell r="M14">
            <v>131.34684147999999</v>
          </cell>
          <cell r="N14">
            <v>119.93603411513899</v>
          </cell>
          <cell r="R14">
            <v>117.98999326867087</v>
          </cell>
          <cell r="S14">
            <v>117.03853955375254</v>
          </cell>
          <cell r="U14">
            <v>117.03853955375254</v>
          </cell>
        </row>
        <row r="15">
          <cell r="L15">
            <v>1232.5843</v>
          </cell>
          <cell r="M15">
            <v>1327.71084337</v>
          </cell>
          <cell r="N15">
            <v>1196.8085106383</v>
          </cell>
          <cell r="R15">
            <v>1198.9200128524226</v>
          </cell>
          <cell r="S15">
            <v>1177.5510204081634</v>
          </cell>
          <cell r="U15">
            <v>1177.5510204081634</v>
          </cell>
        </row>
        <row r="16">
          <cell r="L16">
            <v>0.30541869999999999</v>
          </cell>
          <cell r="M16">
            <v>0.30726334999999999</v>
          </cell>
          <cell r="N16">
            <v>0.29995200767877001</v>
          </cell>
          <cell r="R16">
            <v>0.3017000000324026</v>
          </cell>
          <cell r="S16">
            <v>0.29974025974025975</v>
          </cell>
          <cell r="U16">
            <v>0.29974025974025975</v>
          </cell>
        </row>
        <row r="17">
          <cell r="L17">
            <v>43.962277351814301</v>
          </cell>
          <cell r="M17">
            <v>45.659993783032</v>
          </cell>
          <cell r="N17">
            <v>38.808267060030602</v>
          </cell>
        </row>
        <row r="18">
          <cell r="L18">
            <v>1097</v>
          </cell>
          <cell r="M18">
            <v>1102</v>
          </cell>
          <cell r="N18">
            <v>1125</v>
          </cell>
          <cell r="R18">
            <v>1130</v>
          </cell>
          <cell r="S18">
            <v>1154</v>
          </cell>
          <cell r="U18">
            <v>1175.0999999999999</v>
          </cell>
        </row>
        <row r="19">
          <cell r="L19">
            <v>2.4015952003591101</v>
          </cell>
          <cell r="M19">
            <v>2.4943389770327999</v>
          </cell>
          <cell r="N19">
            <v>2.1200391226269799</v>
          </cell>
        </row>
        <row r="20">
          <cell r="L20">
            <v>218.484559655488</v>
          </cell>
          <cell r="M20">
            <v>226.92190296976</v>
          </cell>
          <cell r="N20">
            <v>192.87006157003501</v>
          </cell>
        </row>
        <row r="21">
          <cell r="L21">
            <v>27.998978999999999</v>
          </cell>
          <cell r="M21">
            <v>30.441988949999999</v>
          </cell>
          <cell r="N21">
            <v>31.779661016949198</v>
          </cell>
        </row>
        <row r="22">
          <cell r="L22">
            <v>0.76876719999999998</v>
          </cell>
          <cell r="M22">
            <v>0.79716434999999997</v>
          </cell>
          <cell r="N22">
            <v>0.74052132701422002</v>
          </cell>
          <cell r="R22">
            <v>0.75000000000018752</v>
          </cell>
          <cell r="S22">
            <v>0.72936417646315255</v>
          </cell>
          <cell r="U22">
            <v>0.72936417646315255</v>
          </cell>
        </row>
        <row r="23">
          <cell r="L23">
            <v>1</v>
          </cell>
          <cell r="M23">
            <v>1</v>
          </cell>
          <cell r="N23">
            <v>1</v>
          </cell>
          <cell r="R23">
            <v>1</v>
          </cell>
          <cell r="S23">
            <v>1</v>
          </cell>
          <cell r="U23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7">
          <cell r="F7" t="str">
            <v>JPY</v>
          </cell>
          <cell r="AJ7">
            <v>0</v>
          </cell>
          <cell r="AK7">
            <v>0</v>
          </cell>
          <cell r="AM7">
            <v>1999457.6952200001</v>
          </cell>
          <cell r="AN7">
            <v>2259387195.5985999</v>
          </cell>
          <cell r="AQ7">
            <v>2319054280</v>
          </cell>
          <cell r="AS7">
            <v>374857.22114829504</v>
          </cell>
          <cell r="AT7">
            <v>423588659.89757341</v>
          </cell>
          <cell r="AW7">
            <v>434768232.99000001</v>
          </cell>
          <cell r="BA7">
            <v>35990238.513960004</v>
          </cell>
          <cell r="BB7">
            <v>40668969520.774803</v>
          </cell>
          <cell r="BG7">
            <v>2015712.097053726</v>
          </cell>
          <cell r="BH7">
            <v>2368663285.2478333</v>
          </cell>
        </row>
        <row r="8">
          <cell r="AJ8">
            <v>0</v>
          </cell>
          <cell r="AK8">
            <v>0</v>
          </cell>
          <cell r="AM8">
            <v>0</v>
          </cell>
          <cell r="AN8">
            <v>0</v>
          </cell>
          <cell r="AS8">
            <v>0</v>
          </cell>
          <cell r="AT8">
            <v>0</v>
          </cell>
          <cell r="BA8">
            <v>0</v>
          </cell>
          <cell r="BB8">
            <v>0</v>
          </cell>
        </row>
        <row r="9">
          <cell r="AJ9">
            <v>0</v>
          </cell>
          <cell r="AK9">
            <v>0</v>
          </cell>
          <cell r="AM9">
            <v>0</v>
          </cell>
          <cell r="AN9">
            <v>0</v>
          </cell>
          <cell r="AS9">
            <v>0</v>
          </cell>
          <cell r="AT9">
            <v>0</v>
          </cell>
          <cell r="BA9">
            <v>0</v>
          </cell>
          <cell r="BB9">
            <v>0</v>
          </cell>
        </row>
        <row r="10">
          <cell r="F10" t="str">
            <v>JPY</v>
          </cell>
          <cell r="AJ10">
            <v>0</v>
          </cell>
          <cell r="AK10">
            <v>0</v>
          </cell>
          <cell r="AM10">
            <v>1126434.50786</v>
          </cell>
          <cell r="AN10">
            <v>1272870993.8817999</v>
          </cell>
          <cell r="AQ10">
            <v>1264619620</v>
          </cell>
          <cell r="AS10">
            <v>171804.40000400002</v>
          </cell>
          <cell r="AT10">
            <v>194138972.00452003</v>
          </cell>
          <cell r="AW10">
            <v>192813121.90000001</v>
          </cell>
          <cell r="BA10">
            <v>16333300.363970002</v>
          </cell>
          <cell r="BB10">
            <v>18456629411.286102</v>
          </cell>
          <cell r="BG10">
            <v>1135591.7504332755</v>
          </cell>
          <cell r="BH10">
            <v>1334433865.9341419</v>
          </cell>
        </row>
        <row r="11">
          <cell r="AJ11">
            <v>0</v>
          </cell>
          <cell r="AK11">
            <v>0</v>
          </cell>
          <cell r="AM11">
            <v>0</v>
          </cell>
          <cell r="AN11">
            <v>0</v>
          </cell>
          <cell r="AS11">
            <v>0</v>
          </cell>
          <cell r="AT11">
            <v>0</v>
          </cell>
          <cell r="BA11">
            <v>0</v>
          </cell>
          <cell r="BB11">
            <v>0</v>
          </cell>
        </row>
        <row r="12">
          <cell r="AJ12">
            <v>0</v>
          </cell>
          <cell r="AK12">
            <v>0</v>
          </cell>
          <cell r="AM12">
            <v>0</v>
          </cell>
          <cell r="AN12">
            <v>0</v>
          </cell>
          <cell r="AS12">
            <v>0</v>
          </cell>
          <cell r="AT12">
            <v>0</v>
          </cell>
          <cell r="BA12">
            <v>0</v>
          </cell>
          <cell r="BB12">
            <v>0</v>
          </cell>
        </row>
        <row r="13">
          <cell r="F13" t="str">
            <v>JPY</v>
          </cell>
          <cell r="AJ13">
            <v>0</v>
          </cell>
          <cell r="AK13">
            <v>0</v>
          </cell>
          <cell r="AM13">
            <v>683745.48353687511</v>
          </cell>
          <cell r="AN13">
            <v>772632396.39666891</v>
          </cell>
          <cell r="AQ13">
            <v>795456732.5</v>
          </cell>
          <cell r="AS13">
            <v>280250.46094125003</v>
          </cell>
          <cell r="AT13">
            <v>316683020.86361253</v>
          </cell>
          <cell r="AW13">
            <v>956152075.70000005</v>
          </cell>
          <cell r="BA13">
            <v>27341301.670000002</v>
          </cell>
          <cell r="BB13">
            <v>30895670887.100002</v>
          </cell>
          <cell r="BG13">
            <v>1378178.5095320623</v>
          </cell>
          <cell r="BH13">
            <v>1619497566.5511262</v>
          </cell>
        </row>
        <row r="14">
          <cell r="AJ14">
            <v>0</v>
          </cell>
          <cell r="AK14">
            <v>0</v>
          </cell>
          <cell r="AM14">
            <v>0</v>
          </cell>
          <cell r="AN14">
            <v>0</v>
          </cell>
          <cell r="AS14">
            <v>0</v>
          </cell>
          <cell r="AT14">
            <v>0</v>
          </cell>
          <cell r="BA14">
            <v>0</v>
          </cell>
          <cell r="BB14">
            <v>0</v>
          </cell>
        </row>
        <row r="15">
          <cell r="AJ15">
            <v>0</v>
          </cell>
          <cell r="AK15">
            <v>0</v>
          </cell>
          <cell r="AM15">
            <v>0</v>
          </cell>
          <cell r="AN15">
            <v>0</v>
          </cell>
          <cell r="AS15">
            <v>0</v>
          </cell>
          <cell r="AT15">
            <v>0</v>
          </cell>
          <cell r="BA15">
            <v>0</v>
          </cell>
          <cell r="BB15">
            <v>0</v>
          </cell>
        </row>
        <row r="16">
          <cell r="F16" t="str">
            <v>JPY</v>
          </cell>
          <cell r="AJ16">
            <v>0</v>
          </cell>
          <cell r="AK16">
            <v>0</v>
          </cell>
          <cell r="AM16">
            <v>0</v>
          </cell>
          <cell r="AN16">
            <v>0</v>
          </cell>
          <cell r="AS16">
            <v>1010420.0423889301</v>
          </cell>
          <cell r="AT16">
            <v>1141774647.8994911</v>
          </cell>
          <cell r="AW16">
            <v>1133034936.9000001</v>
          </cell>
          <cell r="BA16">
            <v>38862309.582125574</v>
          </cell>
          <cell r="BB16">
            <v>43914409827.801903</v>
          </cell>
        </row>
        <row r="17">
          <cell r="AJ17">
            <v>0</v>
          </cell>
          <cell r="AK17">
            <v>0</v>
          </cell>
          <cell r="AM17">
            <v>0</v>
          </cell>
          <cell r="AN17">
            <v>0</v>
          </cell>
          <cell r="AS17">
            <v>0</v>
          </cell>
          <cell r="AT17">
            <v>0</v>
          </cell>
          <cell r="BA17">
            <v>0</v>
          </cell>
          <cell r="BB17">
            <v>0</v>
          </cell>
        </row>
        <row r="18">
          <cell r="AJ18">
            <v>0</v>
          </cell>
          <cell r="AK18">
            <v>0</v>
          </cell>
          <cell r="AM18">
            <v>0</v>
          </cell>
          <cell r="AN18">
            <v>0</v>
          </cell>
          <cell r="AS18">
            <v>0</v>
          </cell>
          <cell r="AT18">
            <v>0</v>
          </cell>
          <cell r="BA18">
            <v>0</v>
          </cell>
          <cell r="BB18">
            <v>0</v>
          </cell>
        </row>
        <row r="19">
          <cell r="F19" t="str">
            <v>JPY</v>
          </cell>
          <cell r="AJ19">
            <v>0</v>
          </cell>
          <cell r="AK19">
            <v>0</v>
          </cell>
          <cell r="AM19">
            <v>0</v>
          </cell>
          <cell r="AN19">
            <v>0</v>
          </cell>
          <cell r="AS19">
            <v>875828.50152970513</v>
          </cell>
          <cell r="AT19">
            <v>989686206.72856677</v>
          </cell>
          <cell r="AW19">
            <v>1001403030.88</v>
          </cell>
          <cell r="BA19">
            <v>38079500.435000002</v>
          </cell>
          <cell r="BB19">
            <v>43029835491.550003</v>
          </cell>
        </row>
        <row r="20">
          <cell r="AJ20">
            <v>0</v>
          </cell>
          <cell r="AK20">
            <v>0</v>
          </cell>
          <cell r="AM20">
            <v>0</v>
          </cell>
          <cell r="AN20">
            <v>0</v>
          </cell>
          <cell r="AS20">
            <v>0</v>
          </cell>
          <cell r="AT20">
            <v>0</v>
          </cell>
          <cell r="BA20">
            <v>0</v>
          </cell>
          <cell r="BB20">
            <v>0</v>
          </cell>
        </row>
        <row r="21">
          <cell r="AJ21">
            <v>0</v>
          </cell>
          <cell r="AK21">
            <v>0</v>
          </cell>
          <cell r="AM21">
            <v>0</v>
          </cell>
          <cell r="AN21">
            <v>0</v>
          </cell>
          <cell r="AS21">
            <v>0</v>
          </cell>
          <cell r="AT21">
            <v>0</v>
          </cell>
          <cell r="BA21">
            <v>0</v>
          </cell>
          <cell r="BB21">
            <v>0</v>
          </cell>
        </row>
        <row r="22">
          <cell r="F22" t="str">
            <v>JPY</v>
          </cell>
          <cell r="AJ22">
            <v>0</v>
          </cell>
          <cell r="AK22">
            <v>0</v>
          </cell>
          <cell r="AM22">
            <v>0</v>
          </cell>
          <cell r="AN22">
            <v>0</v>
          </cell>
          <cell r="AS22">
            <v>1134608.056932115</v>
          </cell>
          <cell r="AT22">
            <v>1282107104.3332899</v>
          </cell>
          <cell r="AW22">
            <v>1273647314.1199999</v>
          </cell>
          <cell r="BA22">
            <v>49330785.253510907</v>
          </cell>
          <cell r="BB22">
            <v>55743787336.467323</v>
          </cell>
        </row>
        <row r="23">
          <cell r="AJ23">
            <v>0</v>
          </cell>
          <cell r="AK23">
            <v>0</v>
          </cell>
          <cell r="AM23">
            <v>0</v>
          </cell>
          <cell r="AN23">
            <v>0</v>
          </cell>
          <cell r="AS23">
            <v>0</v>
          </cell>
          <cell r="AT23">
            <v>0</v>
          </cell>
          <cell r="BA23">
            <v>0</v>
          </cell>
          <cell r="BB23">
            <v>0</v>
          </cell>
        </row>
        <row r="24">
          <cell r="AJ24">
            <v>0</v>
          </cell>
          <cell r="AK24">
            <v>0</v>
          </cell>
          <cell r="AM24">
            <v>0</v>
          </cell>
          <cell r="AN24">
            <v>0</v>
          </cell>
          <cell r="AS24">
            <v>0</v>
          </cell>
          <cell r="AT24">
            <v>0</v>
          </cell>
          <cell r="BA24">
            <v>0</v>
          </cell>
          <cell r="BB24">
            <v>0</v>
          </cell>
        </row>
        <row r="25">
          <cell r="F25" t="str">
            <v>JPY</v>
          </cell>
          <cell r="AJ25">
            <v>0</v>
          </cell>
          <cell r="AK25">
            <v>0</v>
          </cell>
          <cell r="AM25">
            <v>0</v>
          </cell>
          <cell r="AN25">
            <v>0</v>
          </cell>
          <cell r="AS25">
            <v>0</v>
          </cell>
          <cell r="AT25">
            <v>0</v>
          </cell>
          <cell r="BA25">
            <v>0</v>
          </cell>
          <cell r="BB25">
            <v>0</v>
          </cell>
        </row>
        <row r="26">
          <cell r="AJ26">
            <v>0</v>
          </cell>
          <cell r="AK26">
            <v>0</v>
          </cell>
          <cell r="AM26">
            <v>0</v>
          </cell>
          <cell r="AN26">
            <v>0</v>
          </cell>
          <cell r="AS26">
            <v>0</v>
          </cell>
          <cell r="AT26">
            <v>0</v>
          </cell>
          <cell r="BA26">
            <v>0</v>
          </cell>
          <cell r="BB26">
            <v>0</v>
          </cell>
        </row>
        <row r="27">
          <cell r="AJ27">
            <v>0</v>
          </cell>
          <cell r="AK27">
            <v>0</v>
          </cell>
          <cell r="AM27">
            <v>0</v>
          </cell>
          <cell r="AN27">
            <v>0</v>
          </cell>
          <cell r="AS27">
            <v>0</v>
          </cell>
          <cell r="AT27">
            <v>0</v>
          </cell>
          <cell r="BA27">
            <v>0</v>
          </cell>
          <cell r="BB27">
            <v>0</v>
          </cell>
        </row>
        <row r="28">
          <cell r="F28" t="str">
            <v>USD</v>
          </cell>
          <cell r="AJ28">
            <v>0</v>
          </cell>
          <cell r="AK28">
            <v>0</v>
          </cell>
          <cell r="AM28">
            <v>0</v>
          </cell>
          <cell r="AN28">
            <v>0</v>
          </cell>
          <cell r="AS28">
            <v>0</v>
          </cell>
          <cell r="AT28">
            <v>0</v>
          </cell>
          <cell r="BA28">
            <v>0</v>
          </cell>
          <cell r="BB28">
            <v>0</v>
          </cell>
        </row>
        <row r="29">
          <cell r="AJ29">
            <v>0</v>
          </cell>
          <cell r="AK29">
            <v>0</v>
          </cell>
          <cell r="AM29">
            <v>0</v>
          </cell>
          <cell r="AN29">
            <v>0</v>
          </cell>
          <cell r="AS29">
            <v>0</v>
          </cell>
          <cell r="AT29">
            <v>0</v>
          </cell>
          <cell r="BA29">
            <v>0</v>
          </cell>
          <cell r="BB29">
            <v>0</v>
          </cell>
        </row>
        <row r="30">
          <cell r="AJ30">
            <v>0</v>
          </cell>
          <cell r="AK30">
            <v>0</v>
          </cell>
          <cell r="AM30">
            <v>0</v>
          </cell>
          <cell r="AN30">
            <v>0</v>
          </cell>
          <cell r="AS30">
            <v>0</v>
          </cell>
          <cell r="AT30">
            <v>0</v>
          </cell>
          <cell r="BA30">
            <v>0</v>
          </cell>
          <cell r="BB30">
            <v>0</v>
          </cell>
        </row>
        <row r="31">
          <cell r="F31" t="str">
            <v>JPY</v>
          </cell>
          <cell r="AH31">
            <v>15200311683.460001</v>
          </cell>
          <cell r="AJ31">
            <v>16575410.420158854</v>
          </cell>
          <cell r="AK31">
            <v>18730213774.779503</v>
          </cell>
          <cell r="AM31">
            <v>0</v>
          </cell>
          <cell r="AN31">
            <v>0</v>
          </cell>
          <cell r="AS31">
            <v>776188.11268308875</v>
          </cell>
          <cell r="AT31">
            <v>877092567.33189034</v>
          </cell>
          <cell r="AW31">
            <v>426166071.47000003</v>
          </cell>
          <cell r="BA31">
            <v>30237530.227466464</v>
          </cell>
          <cell r="BB31">
            <v>34168409157.037106</v>
          </cell>
          <cell r="BD31">
            <v>512175.73483535525</v>
          </cell>
          <cell r="BE31">
            <v>601857706.00502586</v>
          </cell>
        </row>
        <row r="32">
          <cell r="AJ32">
            <v>0</v>
          </cell>
          <cell r="AK32">
            <v>0</v>
          </cell>
          <cell r="AM32">
            <v>0</v>
          </cell>
          <cell r="AN32">
            <v>0</v>
          </cell>
          <cell r="AS32">
            <v>0</v>
          </cell>
          <cell r="AT32">
            <v>0</v>
          </cell>
          <cell r="BA32">
            <v>0</v>
          </cell>
          <cell r="BB32">
            <v>0</v>
          </cell>
        </row>
        <row r="33">
          <cell r="AJ33">
            <v>0</v>
          </cell>
          <cell r="AK33">
            <v>0</v>
          </cell>
          <cell r="AM33">
            <v>0</v>
          </cell>
          <cell r="AN33">
            <v>0</v>
          </cell>
          <cell r="AS33">
            <v>0</v>
          </cell>
          <cell r="AT33">
            <v>0</v>
          </cell>
          <cell r="BA33">
            <v>0</v>
          </cell>
          <cell r="BB33">
            <v>0</v>
          </cell>
        </row>
        <row r="34">
          <cell r="F34" t="str">
            <v>JPY</v>
          </cell>
          <cell r="AH34">
            <v>3615801795.0799994</v>
          </cell>
          <cell r="AJ34">
            <v>11946091.925443482</v>
          </cell>
          <cell r="AK34">
            <v>13499083875.751135</v>
          </cell>
          <cell r="AM34">
            <v>0</v>
          </cell>
          <cell r="AN34">
            <v>0</v>
          </cell>
          <cell r="AS34">
            <v>104537.58921155961</v>
          </cell>
          <cell r="AT34">
            <v>118127475.80906236</v>
          </cell>
          <cell r="AW34">
            <v>32460226.490000002</v>
          </cell>
          <cell r="BA34">
            <v>3460458.8210313353</v>
          </cell>
          <cell r="BB34">
            <v>3910318467.765409</v>
          </cell>
          <cell r="BD34">
            <v>13239314.211438473</v>
          </cell>
          <cell r="BE34">
            <v>15557518129.861349</v>
          </cell>
        </row>
        <row r="35">
          <cell r="AJ35">
            <v>0</v>
          </cell>
          <cell r="AK35">
            <v>0</v>
          </cell>
          <cell r="AM35">
            <v>0</v>
          </cell>
          <cell r="AN35">
            <v>0</v>
          </cell>
          <cell r="AS35">
            <v>0</v>
          </cell>
          <cell r="AT35">
            <v>0</v>
          </cell>
          <cell r="BA35">
            <v>0</v>
          </cell>
          <cell r="BB35">
            <v>0</v>
          </cell>
        </row>
        <row r="36">
          <cell r="AJ36">
            <v>0</v>
          </cell>
          <cell r="AK36">
            <v>0</v>
          </cell>
          <cell r="AM36">
            <v>0</v>
          </cell>
          <cell r="AN36">
            <v>0</v>
          </cell>
          <cell r="AS36">
            <v>0</v>
          </cell>
          <cell r="AT36">
            <v>0</v>
          </cell>
          <cell r="BA36">
            <v>0</v>
          </cell>
          <cell r="BB36">
            <v>0</v>
          </cell>
        </row>
        <row r="37">
          <cell r="F37" t="str">
            <v>JPY</v>
          </cell>
          <cell r="AJ37">
            <v>28521502.345602334</v>
          </cell>
          <cell r="AM37">
            <v>3809637.6866168752</v>
          </cell>
          <cell r="AN37">
            <v>4304890585.8770695</v>
          </cell>
          <cell r="AS37">
            <v>4728494.3848389443</v>
          </cell>
          <cell r="AT37">
            <v>5343198654.8680067</v>
          </cell>
          <cell r="BA37">
            <v>239635424.8670643</v>
          </cell>
          <cell r="BB37">
            <v>270788030099.78265</v>
          </cell>
        </row>
        <row r="38">
          <cell r="F38" t="str">
            <v>USD</v>
          </cell>
          <cell r="AJ38">
            <v>0</v>
          </cell>
          <cell r="AM38">
            <v>0</v>
          </cell>
          <cell r="AN38">
            <v>0</v>
          </cell>
          <cell r="AS38">
            <v>0</v>
          </cell>
          <cell r="AT38">
            <v>0</v>
          </cell>
          <cell r="BA38">
            <v>0</v>
          </cell>
          <cell r="BB38">
            <v>0</v>
          </cell>
        </row>
        <row r="39">
          <cell r="F39" t="str">
            <v>USD</v>
          </cell>
          <cell r="AJ39">
            <v>28057794.478655994</v>
          </cell>
          <cell r="AM39">
            <v>3747699.8916124729</v>
          </cell>
          <cell r="AN39">
            <v>4234900877.5220942</v>
          </cell>
          <cell r="AS39">
            <v>4651617.6474745292</v>
          </cell>
          <cell r="AT39">
            <v>5256327941.6462183</v>
          </cell>
          <cell r="BA39">
            <v>235739387.75220945</v>
          </cell>
          <cell r="BB39">
            <v>266385508159.99667</v>
          </cell>
        </row>
        <row r="40">
          <cell r="AJ40">
            <v>0</v>
          </cell>
          <cell r="AK40">
            <v>0</v>
          </cell>
          <cell r="AM40">
            <v>0</v>
          </cell>
          <cell r="AN40">
            <v>0</v>
          </cell>
          <cell r="AS40">
            <v>0</v>
          </cell>
          <cell r="AT40">
            <v>0</v>
          </cell>
          <cell r="BA40">
            <v>0</v>
          </cell>
          <cell r="BB40">
            <v>0</v>
          </cell>
        </row>
        <row r="41">
          <cell r="F41" t="str">
            <v>EUR</v>
          </cell>
          <cell r="AJ41">
            <v>0</v>
          </cell>
          <cell r="AK41">
            <v>0</v>
          </cell>
          <cell r="AM41">
            <v>150379.96507876451</v>
          </cell>
          <cell r="AN41">
            <v>169929360.53900391</v>
          </cell>
          <cell r="AQ41">
            <v>197118353.36000001</v>
          </cell>
          <cell r="AS41">
            <v>32425.686279049398</v>
          </cell>
          <cell r="AT41">
            <v>36641025.495325819</v>
          </cell>
          <cell r="AW41">
            <v>42512253.659999996</v>
          </cell>
          <cell r="BA41">
            <v>4210639.0222054059</v>
          </cell>
          <cell r="BB41">
            <v>4758022095.0921087</v>
          </cell>
          <cell r="BG41">
            <v>166838.88282777127</v>
          </cell>
          <cell r="BH41">
            <v>196052371.21091402</v>
          </cell>
        </row>
        <row r="42">
          <cell r="AJ42">
            <v>0</v>
          </cell>
          <cell r="AK42">
            <v>0</v>
          </cell>
          <cell r="AM42">
            <v>0</v>
          </cell>
          <cell r="AN42">
            <v>0</v>
          </cell>
          <cell r="AS42">
            <v>0</v>
          </cell>
          <cell r="AT42">
            <v>0</v>
          </cell>
          <cell r="BA42">
            <v>0</v>
          </cell>
          <cell r="BB42">
            <v>0</v>
          </cell>
        </row>
        <row r="43">
          <cell r="AJ43">
            <v>0</v>
          </cell>
          <cell r="AK43">
            <v>0</v>
          </cell>
          <cell r="AM43">
            <v>0</v>
          </cell>
          <cell r="AN43">
            <v>0</v>
          </cell>
          <cell r="AS43">
            <v>0</v>
          </cell>
          <cell r="AT43">
            <v>0</v>
          </cell>
          <cell r="BA43">
            <v>0</v>
          </cell>
          <cell r="BB43">
            <v>0</v>
          </cell>
        </row>
        <row r="44">
          <cell r="F44" t="str">
            <v>EUR</v>
          </cell>
          <cell r="AJ44">
            <v>0</v>
          </cell>
          <cell r="AK44">
            <v>0</v>
          </cell>
          <cell r="AM44">
            <v>82207.714243057941</v>
          </cell>
          <cell r="AN44">
            <v>92894717.094655469</v>
          </cell>
          <cell r="AQ44">
            <v>107758025.29000001</v>
          </cell>
          <cell r="AS44">
            <v>18034.313728015</v>
          </cell>
          <cell r="AT44">
            <v>20378774.512656949</v>
          </cell>
          <cell r="AW44">
            <v>23644115.380000003</v>
          </cell>
          <cell r="BA44">
            <v>2342919.8559271516</v>
          </cell>
          <cell r="BB44">
            <v>2647499437.1976814</v>
          </cell>
          <cell r="BG44">
            <v>91205.255945848301</v>
          </cell>
          <cell r="BH44">
            <v>107175296.26196633</v>
          </cell>
        </row>
        <row r="45">
          <cell r="AJ45">
            <v>0</v>
          </cell>
          <cell r="AK45">
            <v>0</v>
          </cell>
          <cell r="AM45">
            <v>0</v>
          </cell>
          <cell r="AN45">
            <v>0</v>
          </cell>
          <cell r="AS45">
            <v>0</v>
          </cell>
          <cell r="AT45">
            <v>0</v>
          </cell>
          <cell r="BA45">
            <v>0</v>
          </cell>
          <cell r="BB45">
            <v>0</v>
          </cell>
        </row>
        <row r="46">
          <cell r="AJ46">
            <v>0</v>
          </cell>
          <cell r="AK46">
            <v>0</v>
          </cell>
          <cell r="AM46">
            <v>0</v>
          </cell>
          <cell r="AN46">
            <v>0</v>
          </cell>
          <cell r="AS46">
            <v>0</v>
          </cell>
          <cell r="AT46">
            <v>0</v>
          </cell>
          <cell r="BA46">
            <v>0</v>
          </cell>
          <cell r="BB46">
            <v>0</v>
          </cell>
        </row>
        <row r="47">
          <cell r="F47" t="str">
            <v>EUR</v>
          </cell>
          <cell r="AJ47">
            <v>0</v>
          </cell>
          <cell r="AK47">
            <v>0</v>
          </cell>
          <cell r="AM47">
            <v>166420.49468716606</v>
          </cell>
          <cell r="AN47">
            <v>188055158.99649766</v>
          </cell>
          <cell r="AQ47">
            <v>218144311.38999999</v>
          </cell>
          <cell r="AS47">
            <v>37272.980397375082</v>
          </cell>
          <cell r="AT47">
            <v>42118467.84903384</v>
          </cell>
          <cell r="AW47">
            <v>48880096.129999995</v>
          </cell>
          <cell r="BA47">
            <v>4844915.9147182927</v>
          </cell>
          <cell r="BB47">
            <v>5474754983.631671</v>
          </cell>
          <cell r="BG47">
            <v>184635.03032940021</v>
          </cell>
          <cell r="BH47">
            <v>216964624.14007816</v>
          </cell>
        </row>
        <row r="48">
          <cell r="AJ48">
            <v>0</v>
          </cell>
          <cell r="AK48">
            <v>0</v>
          </cell>
          <cell r="AM48">
            <v>0</v>
          </cell>
          <cell r="AN48">
            <v>0</v>
          </cell>
          <cell r="AS48">
            <v>0</v>
          </cell>
          <cell r="AT48">
            <v>0</v>
          </cell>
          <cell r="BA48">
            <v>0</v>
          </cell>
          <cell r="BB48">
            <v>0</v>
          </cell>
        </row>
        <row r="49">
          <cell r="AJ49">
            <v>0</v>
          </cell>
          <cell r="AK49">
            <v>0</v>
          </cell>
          <cell r="AM49">
            <v>0</v>
          </cell>
          <cell r="AN49">
            <v>0</v>
          </cell>
          <cell r="AS49">
            <v>0</v>
          </cell>
          <cell r="AT49">
            <v>0</v>
          </cell>
          <cell r="BA49">
            <v>0</v>
          </cell>
          <cell r="BB49">
            <v>0</v>
          </cell>
        </row>
        <row r="50">
          <cell r="F50" t="str">
            <v>EUR</v>
          </cell>
          <cell r="AJ50">
            <v>0</v>
          </cell>
          <cell r="AK50">
            <v>0</v>
          </cell>
          <cell r="AM50">
            <v>32081.059216803096</v>
          </cell>
          <cell r="AN50">
            <v>36251596.914987497</v>
          </cell>
          <cell r="AQ50">
            <v>42051916.07</v>
          </cell>
          <cell r="AS50">
            <v>7458.8431382991403</v>
          </cell>
          <cell r="AT50">
            <v>8428492.7462780289</v>
          </cell>
          <cell r="AW50">
            <v>9778901.1699999999</v>
          </cell>
          <cell r="BA50">
            <v>970452.04130829358</v>
          </cell>
          <cell r="BB50">
            <v>1096610806.6783717</v>
          </cell>
          <cell r="BG50">
            <v>35592.295003257866</v>
          </cell>
          <cell r="BH50">
            <v>41824505.858328313</v>
          </cell>
        </row>
        <row r="51">
          <cell r="AJ51">
            <v>0</v>
          </cell>
          <cell r="AK51">
            <v>0</v>
          </cell>
          <cell r="AM51">
            <v>0</v>
          </cell>
          <cell r="AN51">
            <v>0</v>
          </cell>
          <cell r="AS51">
            <v>0</v>
          </cell>
          <cell r="AT51">
            <v>0</v>
          </cell>
          <cell r="BA51">
            <v>0</v>
          </cell>
          <cell r="BB51">
            <v>0</v>
          </cell>
        </row>
        <row r="52">
          <cell r="AJ52">
            <v>0</v>
          </cell>
          <cell r="AK52">
            <v>0</v>
          </cell>
          <cell r="AM52">
            <v>0</v>
          </cell>
          <cell r="AN52">
            <v>0</v>
          </cell>
          <cell r="AS52">
            <v>0</v>
          </cell>
          <cell r="AT52">
            <v>0</v>
          </cell>
          <cell r="BA52">
            <v>0</v>
          </cell>
          <cell r="BB52">
            <v>0</v>
          </cell>
        </row>
        <row r="53">
          <cell r="F53" t="str">
            <v>EUR</v>
          </cell>
          <cell r="AJ53">
            <v>0</v>
          </cell>
          <cell r="AK53">
            <v>0</v>
          </cell>
          <cell r="AM53">
            <v>73686.182888594602</v>
          </cell>
          <cell r="AN53">
            <v>83265386.664111897</v>
          </cell>
          <cell r="AQ53">
            <v>94340719.030000001</v>
          </cell>
          <cell r="AS53">
            <v>33835.490200815395</v>
          </cell>
          <cell r="AT53">
            <v>38234103.926921397</v>
          </cell>
          <cell r="AW53">
            <v>44351628.219999999</v>
          </cell>
          <cell r="BA53">
            <v>4437712.7694743406</v>
          </cell>
          <cell r="BB53">
            <v>5014615429.5060053</v>
          </cell>
          <cell r="BG53">
            <v>163502.10517121584</v>
          </cell>
          <cell r="BH53">
            <v>192131323.78669572</v>
          </cell>
        </row>
        <row r="54">
          <cell r="AJ54">
            <v>0</v>
          </cell>
          <cell r="AK54">
            <v>0</v>
          </cell>
          <cell r="AM54">
            <v>0</v>
          </cell>
          <cell r="AN54">
            <v>0</v>
          </cell>
          <cell r="AS54">
            <v>0</v>
          </cell>
          <cell r="AT54">
            <v>0</v>
          </cell>
          <cell r="BA54">
            <v>0</v>
          </cell>
          <cell r="BB54">
            <v>0</v>
          </cell>
        </row>
        <row r="55">
          <cell r="AJ55">
            <v>0</v>
          </cell>
          <cell r="AK55">
            <v>0</v>
          </cell>
          <cell r="AM55">
            <v>0</v>
          </cell>
          <cell r="AN55">
            <v>0</v>
          </cell>
          <cell r="AS55">
            <v>0</v>
          </cell>
          <cell r="AT55">
            <v>0</v>
          </cell>
          <cell r="BA55">
            <v>0</v>
          </cell>
          <cell r="BB55">
            <v>0</v>
          </cell>
        </row>
        <row r="56">
          <cell r="F56" t="str">
            <v>EUR</v>
          </cell>
          <cell r="AJ56">
            <v>0</v>
          </cell>
          <cell r="AK56">
            <v>0</v>
          </cell>
          <cell r="AM56">
            <v>0</v>
          </cell>
          <cell r="AN56">
            <v>0</v>
          </cell>
          <cell r="AS56">
            <v>37595.000005263304</v>
          </cell>
          <cell r="AT56">
            <v>42482350.00594753</v>
          </cell>
          <cell r="AW56">
            <v>49279601.189999998</v>
          </cell>
          <cell r="BA56">
            <v>5012665.502625485</v>
          </cell>
          <cell r="BB56">
            <v>5664312017.9667978</v>
          </cell>
        </row>
        <row r="57">
          <cell r="AJ57">
            <v>0</v>
          </cell>
          <cell r="AK57">
            <v>0</v>
          </cell>
          <cell r="AM57">
            <v>0</v>
          </cell>
          <cell r="AN57">
            <v>0</v>
          </cell>
          <cell r="AS57">
            <v>0</v>
          </cell>
          <cell r="AT57">
            <v>0</v>
          </cell>
          <cell r="BA57">
            <v>0</v>
          </cell>
          <cell r="BB57">
            <v>0</v>
          </cell>
        </row>
        <row r="58">
          <cell r="AJ58">
            <v>0</v>
          </cell>
          <cell r="AK58">
            <v>0</v>
          </cell>
          <cell r="AM58">
            <v>0</v>
          </cell>
          <cell r="AN58">
            <v>0</v>
          </cell>
          <cell r="AS58">
            <v>0</v>
          </cell>
          <cell r="AT58">
            <v>0</v>
          </cell>
          <cell r="BA58">
            <v>0</v>
          </cell>
          <cell r="BB58">
            <v>0</v>
          </cell>
        </row>
        <row r="59">
          <cell r="F59" t="str">
            <v>EUR</v>
          </cell>
          <cell r="AJ59">
            <v>0</v>
          </cell>
          <cell r="AK59">
            <v>0</v>
          </cell>
          <cell r="AM59">
            <v>832102.47343583032</v>
          </cell>
          <cell r="AN59">
            <v>940275794.98248827</v>
          </cell>
          <cell r="AQ59">
            <v>996850438.74000001</v>
          </cell>
          <cell r="AS59">
            <v>49926.148406149805</v>
          </cell>
          <cell r="AT59">
            <v>56416547.698949277</v>
          </cell>
          <cell r="AW59">
            <v>60558664.640000001</v>
          </cell>
          <cell r="BA59">
            <v>832102.47343582986</v>
          </cell>
          <cell r="BB59">
            <v>940275794.9824878</v>
          </cell>
          <cell r="BG59">
            <v>923175.15164700104</v>
          </cell>
          <cell r="BH59">
            <v>1084823120.7003908</v>
          </cell>
        </row>
        <row r="60">
          <cell r="AJ60">
            <v>0</v>
          </cell>
          <cell r="AK60">
            <v>0</v>
          </cell>
          <cell r="AM60">
            <v>0</v>
          </cell>
          <cell r="AN60">
            <v>0</v>
          </cell>
          <cell r="AS60">
            <v>0</v>
          </cell>
          <cell r="AT60">
            <v>0</v>
          </cell>
          <cell r="BA60">
            <v>0</v>
          </cell>
          <cell r="BB60">
            <v>0</v>
          </cell>
        </row>
        <row r="61">
          <cell r="AJ61">
            <v>0</v>
          </cell>
          <cell r="AK61">
            <v>0</v>
          </cell>
          <cell r="AM61">
            <v>0</v>
          </cell>
          <cell r="AN61">
            <v>0</v>
          </cell>
          <cell r="AS61">
            <v>0</v>
          </cell>
          <cell r="AT61">
            <v>0</v>
          </cell>
          <cell r="BA61">
            <v>0</v>
          </cell>
          <cell r="BB61">
            <v>0</v>
          </cell>
        </row>
        <row r="62">
          <cell r="F62" t="str">
            <v>EUR</v>
          </cell>
          <cell r="AJ62">
            <v>458180.94124061591</v>
          </cell>
          <cell r="AK62">
            <v>517744463.60189599</v>
          </cell>
          <cell r="AM62">
            <v>0</v>
          </cell>
          <cell r="AN62">
            <v>0</v>
          </cell>
          <cell r="AS62">
            <v>50126.655080315424</v>
          </cell>
          <cell r="AT62">
            <v>56643120.24075643</v>
          </cell>
          <cell r="AW62">
            <v>22908483.5</v>
          </cell>
          <cell r="BA62">
            <v>4554484.5667909272</v>
          </cell>
          <cell r="BB62">
            <v>5146567560.4737482</v>
          </cell>
          <cell r="BD62">
            <v>508328.32903986139</v>
          </cell>
          <cell r="BE62">
            <v>597336619.45474112</v>
          </cell>
        </row>
        <row r="63">
          <cell r="AJ63">
            <v>0</v>
          </cell>
          <cell r="AK63">
            <v>0</v>
          </cell>
          <cell r="AM63">
            <v>0</v>
          </cell>
          <cell r="AN63">
            <v>0</v>
          </cell>
          <cell r="AS63">
            <v>0</v>
          </cell>
          <cell r="AT63">
            <v>0</v>
          </cell>
          <cell r="BA63">
            <v>0</v>
          </cell>
          <cell r="BB63">
            <v>0</v>
          </cell>
        </row>
        <row r="64">
          <cell r="AJ64">
            <v>0</v>
          </cell>
          <cell r="AK64">
            <v>0</v>
          </cell>
          <cell r="AM64">
            <v>0</v>
          </cell>
          <cell r="AN64">
            <v>0</v>
          </cell>
          <cell r="AS64">
            <v>0</v>
          </cell>
          <cell r="AT64">
            <v>0</v>
          </cell>
          <cell r="BA64">
            <v>0</v>
          </cell>
          <cell r="BB64">
            <v>0</v>
          </cell>
        </row>
        <row r="65">
          <cell r="F65" t="str">
            <v>EUR</v>
          </cell>
          <cell r="AJ65">
            <v>0</v>
          </cell>
          <cell r="AK65">
            <v>0</v>
          </cell>
          <cell r="AM65">
            <v>0</v>
          </cell>
          <cell r="AN65">
            <v>0</v>
          </cell>
          <cell r="AS65">
            <v>18797.495634845563</v>
          </cell>
          <cell r="AT65">
            <v>21241170.067375489</v>
          </cell>
          <cell r="AW65">
            <v>12033250.939999999</v>
          </cell>
          <cell r="BA65">
            <v>2506332.751312742</v>
          </cell>
          <cell r="BB65">
            <v>2832156008.9833984</v>
          </cell>
        </row>
        <row r="66">
          <cell r="AJ66">
            <v>0</v>
          </cell>
          <cell r="AK66">
            <v>0</v>
          </cell>
          <cell r="AM66">
            <v>0</v>
          </cell>
          <cell r="AN66">
            <v>0</v>
          </cell>
          <cell r="AS66">
            <v>0</v>
          </cell>
          <cell r="AT66">
            <v>0</v>
          </cell>
          <cell r="BA66">
            <v>0</v>
          </cell>
          <cell r="BB66">
            <v>0</v>
          </cell>
        </row>
        <row r="67">
          <cell r="AJ67">
            <v>0</v>
          </cell>
          <cell r="AK67">
            <v>0</v>
          </cell>
          <cell r="AM67">
            <v>0</v>
          </cell>
          <cell r="AN67">
            <v>0</v>
          </cell>
          <cell r="AS67">
            <v>0</v>
          </cell>
          <cell r="AT67">
            <v>0</v>
          </cell>
          <cell r="BA67">
            <v>0</v>
          </cell>
          <cell r="BB67">
            <v>0</v>
          </cell>
        </row>
        <row r="68">
          <cell r="F68" t="str">
            <v>EUR</v>
          </cell>
          <cell r="AJ68">
            <v>748039.21579099994</v>
          </cell>
          <cell r="AK68">
            <v>845284313.84382987</v>
          </cell>
          <cell r="AM68">
            <v>0</v>
          </cell>
          <cell r="AN68">
            <v>0</v>
          </cell>
          <cell r="AS68">
            <v>75189.982519373079</v>
          </cell>
          <cell r="AT68">
            <v>84964680.246891573</v>
          </cell>
          <cell r="AW68">
            <v>98859167.629999995</v>
          </cell>
          <cell r="BA68">
            <v>10025331.002583077</v>
          </cell>
          <cell r="BB68">
            <v>11328624032.918877</v>
          </cell>
        </row>
        <row r="69">
          <cell r="AJ69">
            <v>0</v>
          </cell>
          <cell r="AK69">
            <v>0</v>
          </cell>
          <cell r="AM69">
            <v>0</v>
          </cell>
          <cell r="AN69">
            <v>0</v>
          </cell>
          <cell r="AS69">
            <v>0</v>
          </cell>
          <cell r="AT69">
            <v>0</v>
          </cell>
          <cell r="BA69">
            <v>0</v>
          </cell>
          <cell r="BB69">
            <v>0</v>
          </cell>
        </row>
        <row r="70">
          <cell r="AJ70">
            <v>0</v>
          </cell>
          <cell r="AK70">
            <v>0</v>
          </cell>
          <cell r="AM70">
            <v>0</v>
          </cell>
          <cell r="AN70">
            <v>0</v>
          </cell>
          <cell r="AS70">
            <v>0</v>
          </cell>
          <cell r="AT70">
            <v>0</v>
          </cell>
          <cell r="BA70">
            <v>0</v>
          </cell>
          <cell r="BB70">
            <v>0</v>
          </cell>
        </row>
        <row r="71">
          <cell r="F71" t="str">
            <v>EUR</v>
          </cell>
          <cell r="AH71">
            <v>2533157428.7040005</v>
          </cell>
          <cell r="AJ71">
            <v>1960784.314</v>
          </cell>
          <cell r="AK71">
            <v>2215686274.8200002</v>
          </cell>
          <cell r="AM71">
            <v>0</v>
          </cell>
          <cell r="AN71">
            <v>0</v>
          </cell>
          <cell r="AS71">
            <v>63911.485158474919</v>
          </cell>
          <cell r="AT71">
            <v>72219978.229076654</v>
          </cell>
          <cell r="AW71">
            <v>73299213.699999988</v>
          </cell>
          <cell r="BA71">
            <v>8521531.3402723167</v>
          </cell>
          <cell r="BB71">
            <v>9629330414.5077171</v>
          </cell>
        </row>
        <row r="72">
          <cell r="AJ72">
            <v>0</v>
          </cell>
          <cell r="AK72">
            <v>0</v>
          </cell>
          <cell r="AM72">
            <v>0</v>
          </cell>
          <cell r="AN72">
            <v>0</v>
          </cell>
          <cell r="AS72">
            <v>0</v>
          </cell>
          <cell r="AT72">
            <v>0</v>
          </cell>
          <cell r="BA72">
            <v>0</v>
          </cell>
          <cell r="BB72">
            <v>0</v>
          </cell>
        </row>
        <row r="73">
          <cell r="AJ73">
            <v>0</v>
          </cell>
          <cell r="AK73">
            <v>0</v>
          </cell>
          <cell r="AM73">
            <v>0</v>
          </cell>
          <cell r="AN73">
            <v>0</v>
          </cell>
          <cell r="AS73">
            <v>0</v>
          </cell>
          <cell r="AT73">
            <v>0</v>
          </cell>
          <cell r="BA73">
            <v>0</v>
          </cell>
          <cell r="BB73">
            <v>0</v>
          </cell>
        </row>
        <row r="74">
          <cell r="F74" t="str">
            <v>EUR</v>
          </cell>
          <cell r="AJ74">
            <v>0</v>
          </cell>
          <cell r="AK74">
            <v>0</v>
          </cell>
          <cell r="AM74">
            <v>0</v>
          </cell>
          <cell r="AN74">
            <v>0</v>
          </cell>
          <cell r="AS74">
            <v>56392.490203973379</v>
          </cell>
          <cell r="AT74">
            <v>63723513.93048992</v>
          </cell>
          <cell r="AW74">
            <v>74779517.280000001</v>
          </cell>
          <cell r="BA74">
            <v>7518998.2517081406</v>
          </cell>
          <cell r="BB74">
            <v>8496468024.4301987</v>
          </cell>
        </row>
        <row r="75">
          <cell r="AJ75">
            <v>0</v>
          </cell>
          <cell r="AK75">
            <v>0</v>
          </cell>
          <cell r="AM75">
            <v>0</v>
          </cell>
          <cell r="AN75">
            <v>0</v>
          </cell>
          <cell r="AS75">
            <v>0</v>
          </cell>
          <cell r="AT75">
            <v>0</v>
          </cell>
          <cell r="BA75">
            <v>0</v>
          </cell>
          <cell r="BB75">
            <v>0</v>
          </cell>
        </row>
        <row r="76">
          <cell r="AJ76">
            <v>0</v>
          </cell>
          <cell r="AK76">
            <v>0</v>
          </cell>
          <cell r="AM76">
            <v>0</v>
          </cell>
          <cell r="AN76">
            <v>0</v>
          </cell>
          <cell r="AS76">
            <v>0</v>
          </cell>
          <cell r="AT76">
            <v>0</v>
          </cell>
          <cell r="BA76">
            <v>0</v>
          </cell>
          <cell r="BB76">
            <v>0</v>
          </cell>
        </row>
        <row r="77">
          <cell r="F77" t="str">
            <v>EUR</v>
          </cell>
          <cell r="AH77">
            <v>885034879.99199998</v>
          </cell>
          <cell r="AJ77">
            <v>802852.75501436018</v>
          </cell>
          <cell r="AK77">
            <v>907223613.16622698</v>
          </cell>
          <cell r="AM77">
            <v>0</v>
          </cell>
          <cell r="AN77">
            <v>0</v>
          </cell>
          <cell r="AS77">
            <v>25122.043851946037</v>
          </cell>
          <cell r="AT77">
            <v>28387909.552699022</v>
          </cell>
          <cell r="AW77">
            <v>24898158.620000001</v>
          </cell>
          <cell r="BA77">
            <v>3007599.3107062113</v>
          </cell>
          <cell r="BB77">
            <v>3398587221.0980186</v>
          </cell>
        </row>
        <row r="78">
          <cell r="AJ78">
            <v>0</v>
          </cell>
          <cell r="AK78">
            <v>0</v>
          </cell>
          <cell r="AM78">
            <v>0</v>
          </cell>
          <cell r="AN78">
            <v>0</v>
          </cell>
          <cell r="AS78">
            <v>0</v>
          </cell>
          <cell r="AT78">
            <v>0</v>
          </cell>
          <cell r="BA78">
            <v>0</v>
          </cell>
          <cell r="BB78">
            <v>0</v>
          </cell>
        </row>
        <row r="79">
          <cell r="AJ79">
            <v>0</v>
          </cell>
          <cell r="AK79">
            <v>0</v>
          </cell>
          <cell r="AM79">
            <v>0</v>
          </cell>
          <cell r="AN79">
            <v>0</v>
          </cell>
          <cell r="AS79">
            <v>0</v>
          </cell>
          <cell r="AT79">
            <v>0</v>
          </cell>
          <cell r="BA79">
            <v>0</v>
          </cell>
          <cell r="BB79">
            <v>0</v>
          </cell>
        </row>
        <row r="80">
          <cell r="F80" t="str">
            <v>EUR</v>
          </cell>
          <cell r="AH80">
            <v>1868630850.5279999</v>
          </cell>
          <cell r="AJ80">
            <v>852153.1373742033</v>
          </cell>
          <cell r="AK80">
            <v>962933045.23284972</v>
          </cell>
          <cell r="AM80">
            <v>0</v>
          </cell>
          <cell r="AN80">
            <v>0</v>
          </cell>
          <cell r="AS80">
            <v>10651.91176619715</v>
          </cell>
          <cell r="AT80">
            <v>12036660.295802779</v>
          </cell>
          <cell r="AW80">
            <v>22039673.489999998</v>
          </cell>
          <cell r="BA80">
            <v>1459521.2158906073</v>
          </cell>
          <cell r="BB80">
            <v>1649258973.9563863</v>
          </cell>
        </row>
        <row r="81">
          <cell r="AJ81">
            <v>0</v>
          </cell>
          <cell r="AK81">
            <v>0</v>
          </cell>
          <cell r="AM81">
            <v>0</v>
          </cell>
          <cell r="AN81">
            <v>0</v>
          </cell>
          <cell r="AS81">
            <v>0</v>
          </cell>
          <cell r="AT81">
            <v>0</v>
          </cell>
          <cell r="BA81">
            <v>0</v>
          </cell>
          <cell r="BB81">
            <v>0</v>
          </cell>
        </row>
        <row r="82">
          <cell r="AJ82">
            <v>0</v>
          </cell>
          <cell r="AK82">
            <v>0</v>
          </cell>
          <cell r="AM82">
            <v>0</v>
          </cell>
          <cell r="AN82">
            <v>0</v>
          </cell>
          <cell r="AS82">
            <v>0</v>
          </cell>
          <cell r="AT82">
            <v>0</v>
          </cell>
          <cell r="BA82">
            <v>0</v>
          </cell>
          <cell r="BB82">
            <v>0</v>
          </cell>
        </row>
        <row r="83">
          <cell r="F83" t="str">
            <v>EUR</v>
          </cell>
          <cell r="AH83">
            <v>641773567.77600002</v>
          </cell>
          <cell r="AJ83">
            <v>250633.27454489257</v>
          </cell>
          <cell r="AK83">
            <v>283215600.23572862</v>
          </cell>
          <cell r="AM83">
            <v>0</v>
          </cell>
          <cell r="AN83">
            <v>0</v>
          </cell>
          <cell r="AS83">
            <v>0</v>
          </cell>
          <cell r="AT83">
            <v>0</v>
          </cell>
          <cell r="BA83">
            <v>501266.54908978514</v>
          </cell>
          <cell r="BB83">
            <v>566431200.47145724</v>
          </cell>
        </row>
        <row r="84">
          <cell r="AJ84">
            <v>0</v>
          </cell>
          <cell r="AK84">
            <v>0</v>
          </cell>
          <cell r="AM84">
            <v>0</v>
          </cell>
          <cell r="AN84">
            <v>0</v>
          </cell>
          <cell r="AS84">
            <v>0</v>
          </cell>
          <cell r="AT84">
            <v>0</v>
          </cell>
          <cell r="BA84">
            <v>0</v>
          </cell>
          <cell r="BB84">
            <v>0</v>
          </cell>
        </row>
        <row r="85">
          <cell r="AJ85">
            <v>0</v>
          </cell>
          <cell r="AK85">
            <v>0</v>
          </cell>
          <cell r="AM85">
            <v>0</v>
          </cell>
          <cell r="AN85">
            <v>0</v>
          </cell>
          <cell r="AS85">
            <v>0</v>
          </cell>
          <cell r="AT85">
            <v>0</v>
          </cell>
          <cell r="BA85">
            <v>0</v>
          </cell>
          <cell r="BB85">
            <v>0</v>
          </cell>
        </row>
        <row r="86">
          <cell r="F86" t="str">
            <v>EUR</v>
          </cell>
          <cell r="AJ86">
            <v>392156.8628</v>
          </cell>
          <cell r="AK86">
            <v>443137254.96399999</v>
          </cell>
          <cell r="AM86">
            <v>0</v>
          </cell>
          <cell r="AN86">
            <v>0</v>
          </cell>
          <cell r="AS86">
            <v>11713.34313889477</v>
          </cell>
          <cell r="AT86">
            <v>13236077.74695109</v>
          </cell>
          <cell r="AW86">
            <v>1882800</v>
          </cell>
          <cell r="BA86">
            <v>0</v>
          </cell>
          <cell r="BB86">
            <v>0</v>
          </cell>
          <cell r="BD86">
            <v>353500.86655112653</v>
          </cell>
          <cell r="BE86">
            <v>415398868.28422874</v>
          </cell>
        </row>
        <row r="87">
          <cell r="AJ87">
            <v>0</v>
          </cell>
          <cell r="AK87">
            <v>0</v>
          </cell>
          <cell r="AM87">
            <v>0</v>
          </cell>
          <cell r="AN87">
            <v>0</v>
          </cell>
          <cell r="AS87">
            <v>0</v>
          </cell>
          <cell r="AT87">
            <v>0</v>
          </cell>
          <cell r="BA87">
            <v>0</v>
          </cell>
          <cell r="BB87">
            <v>0</v>
          </cell>
        </row>
        <row r="88">
          <cell r="AJ88">
            <v>0</v>
          </cell>
          <cell r="AK88">
            <v>0</v>
          </cell>
          <cell r="AM88">
            <v>0</v>
          </cell>
          <cell r="AN88">
            <v>0</v>
          </cell>
          <cell r="AS88">
            <v>0</v>
          </cell>
          <cell r="AT88">
            <v>0</v>
          </cell>
          <cell r="BA88">
            <v>0</v>
          </cell>
          <cell r="BB88">
            <v>0</v>
          </cell>
        </row>
        <row r="89">
          <cell r="F89" t="str">
            <v>EUR</v>
          </cell>
          <cell r="AH89">
            <v>1567396921.3199999</v>
          </cell>
          <cell r="AJ89">
            <v>3396078.4318479998</v>
          </cell>
          <cell r="AK89">
            <v>3837568627.9882398</v>
          </cell>
          <cell r="AM89">
            <v>0</v>
          </cell>
          <cell r="AN89">
            <v>0</v>
          </cell>
          <cell r="AS89">
            <v>44894.66667295192</v>
          </cell>
          <cell r="AT89">
            <v>50730973.340435669</v>
          </cell>
          <cell r="AW89">
            <v>25995188.699999999</v>
          </cell>
          <cell r="BA89">
            <v>1224238.0884066874</v>
          </cell>
          <cell r="BB89">
            <v>1383389039.8995566</v>
          </cell>
          <cell r="BD89">
            <v>2298920.6626689779</v>
          </cell>
          <cell r="BE89">
            <v>2701461670.7023158</v>
          </cell>
        </row>
        <row r="90">
          <cell r="AJ90">
            <v>0</v>
          </cell>
          <cell r="AK90">
            <v>0</v>
          </cell>
          <cell r="AM90">
            <v>0</v>
          </cell>
          <cell r="AN90">
            <v>0</v>
          </cell>
          <cell r="AS90">
            <v>0</v>
          </cell>
          <cell r="AT90">
            <v>0</v>
          </cell>
          <cell r="BA90">
            <v>0</v>
          </cell>
          <cell r="BB90">
            <v>0</v>
          </cell>
        </row>
        <row r="91">
          <cell r="AJ91">
            <v>0</v>
          </cell>
          <cell r="AK91">
            <v>0</v>
          </cell>
          <cell r="AM91">
            <v>0</v>
          </cell>
          <cell r="AN91">
            <v>0</v>
          </cell>
          <cell r="AS91">
            <v>0</v>
          </cell>
          <cell r="AT91">
            <v>0</v>
          </cell>
          <cell r="BA91">
            <v>0</v>
          </cell>
          <cell r="BB91">
            <v>0</v>
          </cell>
        </row>
        <row r="92">
          <cell r="F92" t="str">
            <v>EUR</v>
          </cell>
          <cell r="AJ92">
            <v>8860878.9326130729</v>
          </cell>
          <cell r="AM92">
            <v>1336877.8895502165</v>
          </cell>
          <cell r="AN92">
            <v>1510672015.1917446</v>
          </cell>
          <cell r="AS92">
            <v>573348.5361819393</v>
          </cell>
          <cell r="AT92">
            <v>647883845.88559139</v>
          </cell>
          <cell r="BA92">
            <v>61970710.656455293</v>
          </cell>
          <cell r="BB92">
            <v>70026903041.794479</v>
          </cell>
        </row>
        <row r="93">
          <cell r="F93" t="str">
            <v>USD</v>
          </cell>
          <cell r="AJ93">
            <v>9395110.717255719</v>
          </cell>
          <cell r="AM93">
            <v>1417479.6747924269</v>
          </cell>
          <cell r="AN93">
            <v>1601752032.5154424</v>
          </cell>
          <cell r="AS93">
            <v>607916.32725956745</v>
          </cell>
          <cell r="AT93">
            <v>686945449.80331123</v>
          </cell>
          <cell r="BA93">
            <v>65706990.499724515</v>
          </cell>
          <cell r="BB93">
            <v>74248899264.688705</v>
          </cell>
        </row>
        <row r="94">
          <cell r="AJ94">
            <v>0</v>
          </cell>
          <cell r="AK94">
            <v>0</v>
          </cell>
          <cell r="AM94">
            <v>0</v>
          </cell>
          <cell r="AN94">
            <v>0</v>
          </cell>
          <cell r="AS94">
            <v>0</v>
          </cell>
          <cell r="AT94">
            <v>0</v>
          </cell>
          <cell r="BA94">
            <v>0</v>
          </cell>
          <cell r="BB94">
            <v>0</v>
          </cell>
        </row>
        <row r="95">
          <cell r="F95" t="str">
            <v>USD</v>
          </cell>
          <cell r="AJ95">
            <v>0</v>
          </cell>
          <cell r="AK95">
            <v>0</v>
          </cell>
          <cell r="AM95">
            <v>8570070.3099999987</v>
          </cell>
          <cell r="AN95">
            <v>9684179450.2999992</v>
          </cell>
          <cell r="AQ95">
            <v>9744892247.8400002</v>
          </cell>
          <cell r="AS95">
            <v>915562.85000000009</v>
          </cell>
          <cell r="AT95">
            <v>1034586020.5000001</v>
          </cell>
          <cell r="AW95">
            <v>988195005.44000006</v>
          </cell>
          <cell r="BA95">
            <v>11838639.199999999</v>
          </cell>
          <cell r="BB95">
            <v>13377662296</v>
          </cell>
          <cell r="BG95">
            <v>4897211.5599999996</v>
          </cell>
          <cell r="BH95">
            <v>5754713304.1559992</v>
          </cell>
        </row>
        <row r="96">
          <cell r="AJ96">
            <v>0</v>
          </cell>
          <cell r="AK96">
            <v>0</v>
          </cell>
          <cell r="AM96">
            <v>0</v>
          </cell>
          <cell r="AN96">
            <v>0</v>
          </cell>
          <cell r="AS96">
            <v>0</v>
          </cell>
          <cell r="AT96">
            <v>0</v>
          </cell>
          <cell r="BA96">
            <v>0</v>
          </cell>
          <cell r="BB96">
            <v>0</v>
          </cell>
          <cell r="BH96">
            <v>5634731620.9359989</v>
          </cell>
        </row>
        <row r="97">
          <cell r="AJ97">
            <v>0</v>
          </cell>
          <cell r="AK97">
            <v>0</v>
          </cell>
          <cell r="AM97">
            <v>0</v>
          </cell>
          <cell r="AN97">
            <v>0</v>
          </cell>
          <cell r="AS97">
            <v>0</v>
          </cell>
          <cell r="AT97">
            <v>0</v>
          </cell>
          <cell r="BA97">
            <v>0</v>
          </cell>
          <cell r="BB97">
            <v>0</v>
          </cell>
        </row>
        <row r="98">
          <cell r="F98" t="str">
            <v>USD</v>
          </cell>
          <cell r="AJ98">
            <v>0</v>
          </cell>
          <cell r="AK98">
            <v>0</v>
          </cell>
          <cell r="AM98">
            <v>0</v>
          </cell>
          <cell r="AN98">
            <v>0</v>
          </cell>
          <cell r="AS98">
            <v>24.630000000000003</v>
          </cell>
          <cell r="AT98">
            <v>27831.9</v>
          </cell>
          <cell r="BA98">
            <v>-9.3109520094003528E-11</v>
          </cell>
          <cell r="BB98">
            <v>-1.0521375770622399E-7</v>
          </cell>
        </row>
        <row r="99">
          <cell r="AJ99">
            <v>0</v>
          </cell>
          <cell r="AK99">
            <v>0</v>
          </cell>
          <cell r="AM99">
            <v>0</v>
          </cell>
          <cell r="AN99">
            <v>0</v>
          </cell>
          <cell r="AS99">
            <v>0</v>
          </cell>
          <cell r="AT99">
            <v>0</v>
          </cell>
          <cell r="BA99">
            <v>0</v>
          </cell>
          <cell r="BB99">
            <v>0</v>
          </cell>
        </row>
        <row r="100">
          <cell r="AJ100">
            <v>0</v>
          </cell>
          <cell r="AK100">
            <v>0</v>
          </cell>
          <cell r="AM100">
            <v>0</v>
          </cell>
          <cell r="AN100">
            <v>0</v>
          </cell>
          <cell r="AS100">
            <v>0</v>
          </cell>
          <cell r="AT100">
            <v>0</v>
          </cell>
          <cell r="BA100">
            <v>0</v>
          </cell>
          <cell r="BB100">
            <v>0</v>
          </cell>
        </row>
        <row r="101">
          <cell r="F101" t="str">
            <v>USD</v>
          </cell>
          <cell r="AJ101">
            <v>0</v>
          </cell>
          <cell r="AK101">
            <v>0</v>
          </cell>
          <cell r="AM101">
            <v>0</v>
          </cell>
          <cell r="AN101">
            <v>0</v>
          </cell>
          <cell r="AS101">
            <v>0</v>
          </cell>
          <cell r="AT101">
            <v>0</v>
          </cell>
          <cell r="BA101">
            <v>0</v>
          </cell>
          <cell r="BB101">
            <v>0</v>
          </cell>
        </row>
        <row r="102">
          <cell r="AJ102">
            <v>0</v>
          </cell>
          <cell r="AK102">
            <v>0</v>
          </cell>
          <cell r="AM102">
            <v>0</v>
          </cell>
          <cell r="AN102">
            <v>0</v>
          </cell>
          <cell r="AS102">
            <v>0</v>
          </cell>
          <cell r="AT102">
            <v>0</v>
          </cell>
          <cell r="BA102">
            <v>0</v>
          </cell>
          <cell r="BB102">
            <v>0</v>
          </cell>
        </row>
        <row r="103">
          <cell r="AJ103">
            <v>0</v>
          </cell>
          <cell r="AK103">
            <v>0</v>
          </cell>
          <cell r="AM103">
            <v>0</v>
          </cell>
          <cell r="AN103">
            <v>0</v>
          </cell>
          <cell r="AS103">
            <v>0</v>
          </cell>
          <cell r="AT103">
            <v>0</v>
          </cell>
          <cell r="BA103">
            <v>0</v>
          </cell>
          <cell r="BB103">
            <v>0</v>
          </cell>
        </row>
        <row r="104">
          <cell r="F104" t="str">
            <v>USD</v>
          </cell>
          <cell r="AJ104">
            <v>0</v>
          </cell>
          <cell r="AK104">
            <v>0</v>
          </cell>
          <cell r="AM104">
            <v>8570070.3099999987</v>
          </cell>
          <cell r="AN104">
            <v>9684179450.2999992</v>
          </cell>
          <cell r="AS104">
            <v>915587.4800000001</v>
          </cell>
          <cell r="AT104">
            <v>1034613852.4000001</v>
          </cell>
          <cell r="BA104">
            <v>11838639.199999999</v>
          </cell>
          <cell r="BB104">
            <v>13377662296</v>
          </cell>
        </row>
        <row r="105">
          <cell r="AJ105">
            <v>0</v>
          </cell>
          <cell r="AK105">
            <v>0</v>
          </cell>
          <cell r="AM105">
            <v>0</v>
          </cell>
          <cell r="AN105">
            <v>0</v>
          </cell>
          <cell r="AS105">
            <v>0</v>
          </cell>
          <cell r="AT105">
            <v>0</v>
          </cell>
          <cell r="BA105">
            <v>0</v>
          </cell>
          <cell r="BB105">
            <v>0</v>
          </cell>
        </row>
        <row r="106">
          <cell r="F106" t="str">
            <v>CNY</v>
          </cell>
          <cell r="AJ106">
            <v>0</v>
          </cell>
          <cell r="AK106">
            <v>0</v>
          </cell>
          <cell r="AM106">
            <v>0</v>
          </cell>
          <cell r="AN106">
            <v>0</v>
          </cell>
          <cell r="AS106">
            <v>0</v>
          </cell>
          <cell r="AT106">
            <v>0</v>
          </cell>
          <cell r="BA106">
            <v>5328023.6842105258</v>
          </cell>
          <cell r="BB106">
            <v>6020666763.1578941</v>
          </cell>
        </row>
        <row r="107">
          <cell r="AJ107">
            <v>0</v>
          </cell>
          <cell r="AK107">
            <v>0</v>
          </cell>
          <cell r="AM107">
            <v>0</v>
          </cell>
          <cell r="AN107">
            <v>0</v>
          </cell>
          <cell r="AS107">
            <v>0</v>
          </cell>
          <cell r="AT107">
            <v>0</v>
          </cell>
          <cell r="BA107">
            <v>0</v>
          </cell>
          <cell r="BB107">
            <v>0</v>
          </cell>
        </row>
        <row r="108">
          <cell r="AJ108">
            <v>0</v>
          </cell>
          <cell r="AK108">
            <v>0</v>
          </cell>
          <cell r="AM108">
            <v>0</v>
          </cell>
          <cell r="AN108">
            <v>0</v>
          </cell>
          <cell r="AS108">
            <v>0</v>
          </cell>
          <cell r="AT108">
            <v>0</v>
          </cell>
          <cell r="BA108">
            <v>0</v>
          </cell>
          <cell r="BB108">
            <v>0</v>
          </cell>
        </row>
        <row r="109">
          <cell r="F109" t="str">
            <v>CNY</v>
          </cell>
          <cell r="AJ109">
            <v>0</v>
          </cell>
          <cell r="AK109">
            <v>0</v>
          </cell>
          <cell r="AM109">
            <v>0</v>
          </cell>
          <cell r="AN109">
            <v>0</v>
          </cell>
          <cell r="AS109">
            <v>0</v>
          </cell>
          <cell r="AT109">
            <v>0</v>
          </cell>
          <cell r="BA109">
            <v>6038784.942631579</v>
          </cell>
          <cell r="BB109">
            <v>6823826985.1736841</v>
          </cell>
        </row>
        <row r="110">
          <cell r="AJ110">
            <v>0</v>
          </cell>
          <cell r="AK110">
            <v>0</v>
          </cell>
          <cell r="AM110">
            <v>0</v>
          </cell>
          <cell r="AN110">
            <v>0</v>
          </cell>
          <cell r="AS110">
            <v>0</v>
          </cell>
          <cell r="AT110">
            <v>0</v>
          </cell>
          <cell r="BA110">
            <v>0</v>
          </cell>
          <cell r="BB110">
            <v>0</v>
          </cell>
        </row>
        <row r="111">
          <cell r="AJ111">
            <v>0</v>
          </cell>
          <cell r="AK111">
            <v>0</v>
          </cell>
          <cell r="AM111">
            <v>0</v>
          </cell>
          <cell r="AN111">
            <v>0</v>
          </cell>
          <cell r="AS111">
            <v>0</v>
          </cell>
          <cell r="AT111">
            <v>0</v>
          </cell>
          <cell r="BA111">
            <v>0</v>
          </cell>
          <cell r="BB111">
            <v>0</v>
          </cell>
        </row>
        <row r="112">
          <cell r="F112" t="str">
            <v>CNY</v>
          </cell>
          <cell r="AJ112">
            <v>0</v>
          </cell>
          <cell r="AK112">
            <v>0</v>
          </cell>
          <cell r="AM112">
            <v>0</v>
          </cell>
          <cell r="AN112">
            <v>0</v>
          </cell>
          <cell r="AS112">
            <v>0</v>
          </cell>
          <cell r="AT112">
            <v>0</v>
          </cell>
          <cell r="BA112">
            <v>3624372.7105263155</v>
          </cell>
          <cell r="BB112">
            <v>4095541162.8947363</v>
          </cell>
        </row>
        <row r="113">
          <cell r="AJ113">
            <v>0</v>
          </cell>
          <cell r="AK113">
            <v>0</v>
          </cell>
          <cell r="AM113">
            <v>0</v>
          </cell>
          <cell r="AN113">
            <v>0</v>
          </cell>
          <cell r="AS113">
            <v>0</v>
          </cell>
          <cell r="AT113">
            <v>0</v>
          </cell>
          <cell r="BA113">
            <v>0</v>
          </cell>
          <cell r="BB113">
            <v>0</v>
          </cell>
        </row>
        <row r="114">
          <cell r="AJ114">
            <v>0</v>
          </cell>
          <cell r="AK114">
            <v>0</v>
          </cell>
          <cell r="AM114">
            <v>0</v>
          </cell>
          <cell r="AN114">
            <v>0</v>
          </cell>
          <cell r="AS114">
            <v>0</v>
          </cell>
          <cell r="AT114">
            <v>0</v>
          </cell>
          <cell r="BA114">
            <v>0</v>
          </cell>
          <cell r="BB114">
            <v>0</v>
          </cell>
        </row>
        <row r="115">
          <cell r="F115" t="str">
            <v>RMB</v>
          </cell>
          <cell r="AJ115" t="e">
            <v>#DIV/0!</v>
          </cell>
          <cell r="AM115" t="e">
            <v>#DIV/0!</v>
          </cell>
          <cell r="AN115" t="e">
            <v>#DIV/0!</v>
          </cell>
          <cell r="AS115" t="e">
            <v>#DIV/0!</v>
          </cell>
          <cell r="AT115" t="e">
            <v>#DIV/0!</v>
          </cell>
          <cell r="BA115" t="e">
            <v>#DIV/0!</v>
          </cell>
          <cell r="BB115" t="e">
            <v>#DIV/0!</v>
          </cell>
        </row>
        <row r="116">
          <cell r="F116" t="str">
            <v>USD</v>
          </cell>
          <cell r="AJ116">
            <v>0</v>
          </cell>
          <cell r="AK116">
            <v>0</v>
          </cell>
          <cell r="AM116">
            <v>0</v>
          </cell>
          <cell r="AN116">
            <v>0</v>
          </cell>
          <cell r="AS116">
            <v>0</v>
          </cell>
          <cell r="AT116">
            <v>0</v>
          </cell>
          <cell r="BA116">
            <v>14989130.193236716</v>
          </cell>
          <cell r="BB116">
            <v>16937717118.357489</v>
          </cell>
        </row>
        <row r="117">
          <cell r="AJ117">
            <v>0</v>
          </cell>
          <cell r="AK117">
            <v>0</v>
          </cell>
          <cell r="AM117">
            <v>0</v>
          </cell>
          <cell r="AN117">
            <v>0</v>
          </cell>
          <cell r="AS117">
            <v>0</v>
          </cell>
          <cell r="AT117">
            <v>0</v>
          </cell>
          <cell r="BA117">
            <v>0</v>
          </cell>
          <cell r="BB117">
            <v>0</v>
          </cell>
        </row>
        <row r="118">
          <cell r="F118" t="str">
            <v>CHF</v>
          </cell>
          <cell r="AJ118">
            <v>0</v>
          </cell>
          <cell r="AK118">
            <v>0</v>
          </cell>
          <cell r="AM118">
            <v>0</v>
          </cell>
          <cell r="AN118">
            <v>0</v>
          </cell>
          <cell r="AS118">
            <v>0</v>
          </cell>
          <cell r="AT118">
            <v>0</v>
          </cell>
          <cell r="BA118">
            <v>0</v>
          </cell>
          <cell r="BB118">
            <v>0</v>
          </cell>
        </row>
        <row r="119">
          <cell r="AJ119">
            <v>0</v>
          </cell>
          <cell r="AK119">
            <v>0</v>
          </cell>
          <cell r="AM119">
            <v>0</v>
          </cell>
          <cell r="AN119">
            <v>0</v>
          </cell>
          <cell r="AS119">
            <v>0</v>
          </cell>
          <cell r="AT119">
            <v>0</v>
          </cell>
          <cell r="BA119">
            <v>0</v>
          </cell>
          <cell r="BB119">
            <v>0</v>
          </cell>
        </row>
        <row r="120">
          <cell r="AJ120">
            <v>0</v>
          </cell>
          <cell r="AK120">
            <v>0</v>
          </cell>
          <cell r="AM120">
            <v>0</v>
          </cell>
          <cell r="AN120">
            <v>0</v>
          </cell>
          <cell r="AS120">
            <v>0</v>
          </cell>
          <cell r="AT120">
            <v>0</v>
          </cell>
          <cell r="BA120">
            <v>0</v>
          </cell>
          <cell r="BB120">
            <v>0</v>
          </cell>
        </row>
        <row r="121">
          <cell r="F121" t="str">
            <v>CHF</v>
          </cell>
          <cell r="AJ121">
            <v>0</v>
          </cell>
          <cell r="AK121">
            <v>0</v>
          </cell>
          <cell r="AM121">
            <v>0</v>
          </cell>
          <cell r="AN121">
            <v>0</v>
          </cell>
          <cell r="AS121">
            <v>0</v>
          </cell>
          <cell r="AT121">
            <v>0</v>
          </cell>
          <cell r="BA121">
            <v>7227713.1317763161</v>
          </cell>
          <cell r="BB121">
            <v>8167315838.9072371</v>
          </cell>
        </row>
        <row r="122">
          <cell r="AJ122">
            <v>0</v>
          </cell>
          <cell r="AK122">
            <v>0</v>
          </cell>
          <cell r="AM122">
            <v>0</v>
          </cell>
          <cell r="AN122">
            <v>0</v>
          </cell>
          <cell r="AS122">
            <v>0</v>
          </cell>
          <cell r="AT122">
            <v>0</v>
          </cell>
          <cell r="BA122">
            <v>0</v>
          </cell>
          <cell r="BB122">
            <v>0</v>
          </cell>
        </row>
        <row r="123">
          <cell r="AJ123">
            <v>0</v>
          </cell>
          <cell r="AK123">
            <v>0</v>
          </cell>
          <cell r="AM123">
            <v>0</v>
          </cell>
          <cell r="AN123">
            <v>0</v>
          </cell>
          <cell r="AS123">
            <v>0</v>
          </cell>
          <cell r="AT123">
            <v>0</v>
          </cell>
          <cell r="BA123">
            <v>0</v>
          </cell>
          <cell r="BB123">
            <v>0</v>
          </cell>
        </row>
        <row r="124">
          <cell r="F124" t="str">
            <v>CHF</v>
          </cell>
          <cell r="AJ124">
            <v>0</v>
          </cell>
          <cell r="AK124">
            <v>0</v>
          </cell>
          <cell r="AM124">
            <v>0</v>
          </cell>
          <cell r="AN124">
            <v>0</v>
          </cell>
          <cell r="AS124">
            <v>0</v>
          </cell>
          <cell r="AT124">
            <v>0</v>
          </cell>
          <cell r="BA124">
            <v>7227713.1317763161</v>
          </cell>
          <cell r="BB124">
            <v>8167315838.9072371</v>
          </cell>
        </row>
        <row r="125">
          <cell r="F125" t="str">
            <v>USD</v>
          </cell>
          <cell r="AJ125">
            <v>0</v>
          </cell>
          <cell r="AK125">
            <v>0</v>
          </cell>
          <cell r="AM125">
            <v>0</v>
          </cell>
          <cell r="AN125">
            <v>0</v>
          </cell>
          <cell r="AS125">
            <v>0</v>
          </cell>
          <cell r="AT125">
            <v>0</v>
          </cell>
          <cell r="BA125">
            <v>7138172.8928571437</v>
          </cell>
          <cell r="BB125">
            <v>8066135368.9285727</v>
          </cell>
        </row>
        <row r="126">
          <cell r="AJ126">
            <v>0</v>
          </cell>
          <cell r="AK126">
            <v>0</v>
          </cell>
          <cell r="AM126">
            <v>0</v>
          </cell>
          <cell r="AN126">
            <v>0</v>
          </cell>
          <cell r="AS126">
            <v>0</v>
          </cell>
          <cell r="AT126">
            <v>0</v>
          </cell>
          <cell r="BA126">
            <v>0</v>
          </cell>
          <cell r="BB126">
            <v>0</v>
          </cell>
        </row>
        <row r="127">
          <cell r="F127" t="str">
            <v>USD</v>
          </cell>
          <cell r="AJ127">
            <v>0</v>
          </cell>
          <cell r="AK127">
            <v>0</v>
          </cell>
          <cell r="AM127">
            <v>0</v>
          </cell>
          <cell r="AN127">
            <v>0</v>
          </cell>
          <cell r="AS127">
            <v>0</v>
          </cell>
          <cell r="AT127">
            <v>0</v>
          </cell>
          <cell r="BA127">
            <v>0</v>
          </cell>
          <cell r="BB127">
            <v>0</v>
          </cell>
        </row>
        <row r="128">
          <cell r="AJ128">
            <v>0</v>
          </cell>
          <cell r="AK128">
            <v>0</v>
          </cell>
          <cell r="AM128">
            <v>0</v>
          </cell>
          <cell r="AN128">
            <v>0</v>
          </cell>
          <cell r="AS128">
            <v>0</v>
          </cell>
          <cell r="AT128">
            <v>0</v>
          </cell>
          <cell r="BA128">
            <v>0</v>
          </cell>
          <cell r="BB128">
            <v>0</v>
          </cell>
        </row>
        <row r="129">
          <cell r="AJ129">
            <v>0</v>
          </cell>
          <cell r="AK129">
            <v>0</v>
          </cell>
          <cell r="AM129">
            <v>0</v>
          </cell>
          <cell r="AN129">
            <v>0</v>
          </cell>
          <cell r="AS129">
            <v>0</v>
          </cell>
          <cell r="AT129">
            <v>0</v>
          </cell>
          <cell r="BA129">
            <v>0</v>
          </cell>
          <cell r="BB129">
            <v>0</v>
          </cell>
        </row>
        <row r="130">
          <cell r="AJ130">
            <v>0</v>
          </cell>
          <cell r="AK130">
            <v>0</v>
          </cell>
          <cell r="AM130">
            <v>0</v>
          </cell>
          <cell r="AN130">
            <v>0</v>
          </cell>
          <cell r="AS130">
            <v>0</v>
          </cell>
          <cell r="AT130">
            <v>0</v>
          </cell>
          <cell r="BA130">
            <v>0</v>
          </cell>
          <cell r="BB130">
            <v>0</v>
          </cell>
        </row>
        <row r="131">
          <cell r="F131" t="str">
            <v>SDR</v>
          </cell>
          <cell r="AJ131">
            <v>0</v>
          </cell>
          <cell r="AK131">
            <v>0</v>
          </cell>
          <cell r="AM131">
            <v>0</v>
          </cell>
          <cell r="AN131">
            <v>0</v>
          </cell>
          <cell r="AS131">
            <v>85041.733333312077</v>
          </cell>
          <cell r="AT131">
            <v>96097158.666642651</v>
          </cell>
          <cell r="AW131">
            <v>100712786.43000001</v>
          </cell>
          <cell r="BA131">
            <v>8504173.159997873</v>
          </cell>
          <cell r="BB131">
            <v>9609715670.797596</v>
          </cell>
        </row>
        <row r="132">
          <cell r="AJ132">
            <v>0</v>
          </cell>
          <cell r="AK132">
            <v>0</v>
          </cell>
          <cell r="AM132">
            <v>0</v>
          </cell>
          <cell r="AN132">
            <v>0</v>
          </cell>
          <cell r="AS132">
            <v>0</v>
          </cell>
          <cell r="AT132">
            <v>0</v>
          </cell>
          <cell r="BA132">
            <v>0</v>
          </cell>
          <cell r="BB132">
            <v>0</v>
          </cell>
        </row>
        <row r="133">
          <cell r="AJ133">
            <v>0</v>
          </cell>
          <cell r="AK133">
            <v>0</v>
          </cell>
          <cell r="AM133">
            <v>0</v>
          </cell>
          <cell r="AN133">
            <v>0</v>
          </cell>
          <cell r="AS133">
            <v>0</v>
          </cell>
          <cell r="AT133">
            <v>0</v>
          </cell>
          <cell r="BA133">
            <v>0</v>
          </cell>
          <cell r="BB133">
            <v>0</v>
          </cell>
        </row>
        <row r="134">
          <cell r="F134" t="str">
            <v>SDR</v>
          </cell>
          <cell r="AJ134">
            <v>0</v>
          </cell>
          <cell r="AK134">
            <v>0</v>
          </cell>
          <cell r="AM134">
            <v>589599.99999985262</v>
          </cell>
          <cell r="AN134">
            <v>666247999.99983346</v>
          </cell>
          <cell r="AQ134">
            <v>698457171.70000005</v>
          </cell>
          <cell r="AS134">
            <v>287469.99999992811</v>
          </cell>
          <cell r="AT134">
            <v>324841099.99991876</v>
          </cell>
          <cell r="AW134">
            <v>342020825</v>
          </cell>
          <cell r="BA134">
            <v>28304799.999992922</v>
          </cell>
          <cell r="BB134">
            <v>31984423999.992001</v>
          </cell>
          <cell r="BG134">
            <v>606281.49046793766</v>
          </cell>
          <cell r="BH134">
            <v>712441379.44887352</v>
          </cell>
        </row>
        <row r="135">
          <cell r="AJ135">
            <v>0</v>
          </cell>
          <cell r="AK135">
            <v>0</v>
          </cell>
          <cell r="AM135">
            <v>0</v>
          </cell>
          <cell r="AN135">
            <v>0</v>
          </cell>
          <cell r="AS135">
            <v>0</v>
          </cell>
          <cell r="AT135">
            <v>0</v>
          </cell>
          <cell r="BA135">
            <v>0</v>
          </cell>
          <cell r="BB135">
            <v>0</v>
          </cell>
        </row>
        <row r="136">
          <cell r="AJ136">
            <v>0</v>
          </cell>
          <cell r="AK136">
            <v>0</v>
          </cell>
          <cell r="AM136">
            <v>0</v>
          </cell>
          <cell r="AN136">
            <v>0</v>
          </cell>
          <cell r="AS136">
            <v>0</v>
          </cell>
          <cell r="AT136">
            <v>0</v>
          </cell>
          <cell r="BA136">
            <v>0</v>
          </cell>
          <cell r="BB136">
            <v>0</v>
          </cell>
        </row>
        <row r="137">
          <cell r="F137" t="str">
            <v>SDR</v>
          </cell>
          <cell r="AJ137">
            <v>0</v>
          </cell>
          <cell r="AK137">
            <v>0</v>
          </cell>
          <cell r="AM137">
            <v>69333.333333315997</v>
          </cell>
          <cell r="AN137">
            <v>78346666.666647077</v>
          </cell>
          <cell r="AQ137">
            <v>87186510.799999997</v>
          </cell>
          <cell r="AS137">
            <v>33812.999999991545</v>
          </cell>
          <cell r="AT137">
            <v>38208689.999990448</v>
          </cell>
          <cell r="AW137">
            <v>39056420.82</v>
          </cell>
          <cell r="BA137">
            <v>3329306.6666658344</v>
          </cell>
          <cell r="BB137">
            <v>3762116533.3323927</v>
          </cell>
          <cell r="BG137">
            <v>71294.97400346621</v>
          </cell>
          <cell r="BH137">
            <v>83778723.951473132</v>
          </cell>
        </row>
        <row r="138">
          <cell r="AJ138">
            <v>0</v>
          </cell>
          <cell r="AK138">
            <v>0</v>
          </cell>
          <cell r="AM138">
            <v>0</v>
          </cell>
          <cell r="AN138">
            <v>0</v>
          </cell>
          <cell r="AS138">
            <v>0</v>
          </cell>
          <cell r="AT138">
            <v>0</v>
          </cell>
          <cell r="BA138">
            <v>0</v>
          </cell>
          <cell r="BB138">
            <v>0</v>
          </cell>
        </row>
        <row r="139">
          <cell r="AJ139">
            <v>0</v>
          </cell>
          <cell r="AK139">
            <v>0</v>
          </cell>
          <cell r="AM139">
            <v>0</v>
          </cell>
          <cell r="AN139">
            <v>0</v>
          </cell>
          <cell r="AS139">
            <v>0</v>
          </cell>
          <cell r="AT139">
            <v>0</v>
          </cell>
          <cell r="BA139">
            <v>0</v>
          </cell>
          <cell r="BB139">
            <v>0</v>
          </cell>
        </row>
        <row r="140">
          <cell r="F140" t="str">
            <v>SDR</v>
          </cell>
          <cell r="AJ140">
            <v>0</v>
          </cell>
          <cell r="AK140">
            <v>0</v>
          </cell>
          <cell r="AM140">
            <v>288933.33333326108</v>
          </cell>
          <cell r="AN140">
            <v>326494666.66658503</v>
          </cell>
          <cell r="AQ140">
            <v>342862740</v>
          </cell>
          <cell r="AS140">
            <v>288893.33333326108</v>
          </cell>
          <cell r="AT140">
            <v>326449466.66658503</v>
          </cell>
          <cell r="AW140">
            <v>324433802.86000001</v>
          </cell>
          <cell r="BA140">
            <v>28600399.999992847</v>
          </cell>
          <cell r="BB140">
            <v>32318451999.991917</v>
          </cell>
          <cell r="BG140">
            <v>594216.18717504339</v>
          </cell>
          <cell r="BH140">
            <v>698263441.54939342</v>
          </cell>
        </row>
        <row r="141">
          <cell r="AJ141">
            <v>0</v>
          </cell>
          <cell r="AK141">
            <v>0</v>
          </cell>
          <cell r="AM141">
            <v>0</v>
          </cell>
          <cell r="AN141">
            <v>0</v>
          </cell>
          <cell r="AS141">
            <v>0</v>
          </cell>
          <cell r="AT141">
            <v>0</v>
          </cell>
          <cell r="BA141">
            <v>0</v>
          </cell>
          <cell r="BB141">
            <v>0</v>
          </cell>
        </row>
        <row r="142">
          <cell r="AJ142">
            <v>0</v>
          </cell>
          <cell r="AK142">
            <v>0</v>
          </cell>
          <cell r="AM142">
            <v>0</v>
          </cell>
          <cell r="AN142">
            <v>0</v>
          </cell>
          <cell r="AS142">
            <v>0</v>
          </cell>
          <cell r="AT142">
            <v>0</v>
          </cell>
          <cell r="BA142">
            <v>0</v>
          </cell>
          <cell r="BB142">
            <v>0</v>
          </cell>
        </row>
        <row r="143">
          <cell r="F143" t="str">
            <v>SDR</v>
          </cell>
          <cell r="AJ143">
            <v>0</v>
          </cell>
          <cell r="AK143">
            <v>0</v>
          </cell>
          <cell r="AM143">
            <v>0</v>
          </cell>
          <cell r="AN143">
            <v>0</v>
          </cell>
          <cell r="AS143">
            <v>343266.66666658083</v>
          </cell>
          <cell r="AT143">
            <v>387891333.33323634</v>
          </cell>
          <cell r="AW143">
            <v>405585195</v>
          </cell>
          <cell r="BA143">
            <v>34326666.666658081</v>
          </cell>
          <cell r="BB143">
            <v>38789133333.323631</v>
          </cell>
          <cell r="BG143">
            <v>706094.45407279034</v>
          </cell>
          <cell r="BH143">
            <v>829731592.98093581</v>
          </cell>
        </row>
        <row r="144">
          <cell r="AJ144">
            <v>0</v>
          </cell>
          <cell r="AK144">
            <v>0</v>
          </cell>
          <cell r="AM144">
            <v>0</v>
          </cell>
          <cell r="AN144">
            <v>0</v>
          </cell>
          <cell r="AS144">
            <v>0</v>
          </cell>
          <cell r="AT144">
            <v>0</v>
          </cell>
          <cell r="BA144">
            <v>0</v>
          </cell>
          <cell r="BB144">
            <v>0</v>
          </cell>
        </row>
        <row r="145">
          <cell r="AJ145">
            <v>0</v>
          </cell>
          <cell r="AK145">
            <v>0</v>
          </cell>
          <cell r="AM145">
            <v>0</v>
          </cell>
          <cell r="AN145">
            <v>0</v>
          </cell>
          <cell r="AS145">
            <v>0</v>
          </cell>
          <cell r="AT145">
            <v>0</v>
          </cell>
          <cell r="BA145">
            <v>0</v>
          </cell>
          <cell r="BB145">
            <v>0</v>
          </cell>
        </row>
        <row r="146">
          <cell r="F146" t="str">
            <v>SDR</v>
          </cell>
          <cell r="AJ146">
            <v>0</v>
          </cell>
          <cell r="AK146">
            <v>0</v>
          </cell>
          <cell r="AM146">
            <v>0</v>
          </cell>
          <cell r="AN146">
            <v>0</v>
          </cell>
          <cell r="AS146">
            <v>28719.999999992819</v>
          </cell>
          <cell r="AT146">
            <v>32453599.999991886</v>
          </cell>
          <cell r="AW146">
            <v>33100194</v>
          </cell>
          <cell r="BA146">
            <v>2871999.999999282</v>
          </cell>
          <cell r="BB146">
            <v>3245359999.9991884</v>
          </cell>
          <cell r="BG146">
            <v>58955.459272097054</v>
          </cell>
          <cell r="BH146">
            <v>69278560.190641239</v>
          </cell>
        </row>
        <row r="147">
          <cell r="AJ147">
            <v>0</v>
          </cell>
          <cell r="AK147">
            <v>0</v>
          </cell>
          <cell r="AM147">
            <v>0</v>
          </cell>
          <cell r="AN147">
            <v>0</v>
          </cell>
          <cell r="AS147">
            <v>0</v>
          </cell>
          <cell r="AT147">
            <v>0</v>
          </cell>
          <cell r="BA147">
            <v>0</v>
          </cell>
          <cell r="BB147">
            <v>0</v>
          </cell>
        </row>
        <row r="148">
          <cell r="AJ148">
            <v>0</v>
          </cell>
          <cell r="AK148">
            <v>0</v>
          </cell>
          <cell r="AM148">
            <v>0</v>
          </cell>
          <cell r="AN148">
            <v>0</v>
          </cell>
          <cell r="AS148">
            <v>0</v>
          </cell>
          <cell r="AT148">
            <v>0</v>
          </cell>
          <cell r="BA148">
            <v>0</v>
          </cell>
          <cell r="BB148">
            <v>0</v>
          </cell>
        </row>
        <row r="149">
          <cell r="F149" t="str">
            <v>SDR</v>
          </cell>
          <cell r="AJ149">
            <v>0</v>
          </cell>
          <cell r="AK149">
            <v>0</v>
          </cell>
          <cell r="AM149">
            <v>0</v>
          </cell>
          <cell r="AN149">
            <v>0</v>
          </cell>
          <cell r="AS149">
            <v>231232.03319994218</v>
          </cell>
          <cell r="AT149">
            <v>261292197.51593465</v>
          </cell>
          <cell r="AW149">
            <v>279821842.22000003</v>
          </cell>
          <cell r="BA149">
            <v>23123203.319994215</v>
          </cell>
          <cell r="BB149">
            <v>26129219751.593464</v>
          </cell>
          <cell r="BG149">
            <v>238838.16291161178</v>
          </cell>
          <cell r="BH149">
            <v>280658725.23743498</v>
          </cell>
        </row>
        <row r="150">
          <cell r="AJ150">
            <v>0</v>
          </cell>
          <cell r="AK150">
            <v>0</v>
          </cell>
          <cell r="AM150">
            <v>0</v>
          </cell>
          <cell r="AN150">
            <v>0</v>
          </cell>
          <cell r="AS150">
            <v>0</v>
          </cell>
          <cell r="AT150">
            <v>0</v>
          </cell>
          <cell r="BA150">
            <v>0</v>
          </cell>
          <cell r="BB150">
            <v>0</v>
          </cell>
        </row>
        <row r="151">
          <cell r="AJ151">
            <v>0</v>
          </cell>
          <cell r="AK151">
            <v>0</v>
          </cell>
          <cell r="AM151">
            <v>0</v>
          </cell>
          <cell r="AN151">
            <v>0</v>
          </cell>
          <cell r="AS151">
            <v>0</v>
          </cell>
          <cell r="AT151">
            <v>0</v>
          </cell>
          <cell r="BA151">
            <v>0</v>
          </cell>
          <cell r="BB151">
            <v>0</v>
          </cell>
        </row>
        <row r="152">
          <cell r="F152" t="str">
            <v>SDR</v>
          </cell>
          <cell r="AJ152">
            <v>0</v>
          </cell>
          <cell r="AK152">
            <v>0</v>
          </cell>
          <cell r="AM152">
            <v>0</v>
          </cell>
          <cell r="AN152">
            <v>0</v>
          </cell>
          <cell r="AS152">
            <v>361893.33333324286</v>
          </cell>
          <cell r="AT152">
            <v>408939466.6665644</v>
          </cell>
          <cell r="AW152">
            <v>430064661.68000001</v>
          </cell>
          <cell r="BA152">
            <v>35869998.399991035</v>
          </cell>
          <cell r="BB152">
            <v>40533098191.989868</v>
          </cell>
        </row>
        <row r="153">
          <cell r="AJ153">
            <v>0</v>
          </cell>
          <cell r="AK153">
            <v>0</v>
          </cell>
          <cell r="AM153">
            <v>0</v>
          </cell>
          <cell r="AN153">
            <v>0</v>
          </cell>
          <cell r="AS153">
            <v>0</v>
          </cell>
          <cell r="AT153">
            <v>0</v>
          </cell>
          <cell r="BA153">
            <v>0</v>
          </cell>
          <cell r="BB153">
            <v>0</v>
          </cell>
        </row>
        <row r="154">
          <cell r="AJ154">
            <v>0</v>
          </cell>
          <cell r="AK154">
            <v>0</v>
          </cell>
          <cell r="AM154">
            <v>0</v>
          </cell>
          <cell r="AN154">
            <v>0</v>
          </cell>
          <cell r="AS154">
            <v>0</v>
          </cell>
          <cell r="AT154">
            <v>0</v>
          </cell>
          <cell r="BA154">
            <v>0</v>
          </cell>
          <cell r="BB154">
            <v>0</v>
          </cell>
        </row>
        <row r="155">
          <cell r="F155" t="str">
            <v>SDR</v>
          </cell>
          <cell r="AJ155">
            <v>0</v>
          </cell>
          <cell r="AK155">
            <v>0</v>
          </cell>
          <cell r="AM155">
            <v>0</v>
          </cell>
          <cell r="AN155">
            <v>0</v>
          </cell>
          <cell r="AS155">
            <v>202361.30666661609</v>
          </cell>
          <cell r="AT155">
            <v>228668276.53327617</v>
          </cell>
          <cell r="AW155">
            <v>248955200</v>
          </cell>
          <cell r="BA155">
            <v>20236130.03999494</v>
          </cell>
          <cell r="BB155">
            <v>22866826945.194283</v>
          </cell>
        </row>
        <row r="156">
          <cell r="AJ156">
            <v>0</v>
          </cell>
          <cell r="AK156">
            <v>0</v>
          </cell>
          <cell r="AM156">
            <v>0</v>
          </cell>
          <cell r="AN156">
            <v>0</v>
          </cell>
          <cell r="AS156">
            <v>0</v>
          </cell>
          <cell r="AT156">
            <v>0</v>
          </cell>
          <cell r="BA156">
            <v>0</v>
          </cell>
          <cell r="BB156">
            <v>0</v>
          </cell>
        </row>
        <row r="157">
          <cell r="AJ157">
            <v>0</v>
          </cell>
          <cell r="AK157">
            <v>0</v>
          </cell>
          <cell r="AM157">
            <v>0</v>
          </cell>
          <cell r="AN157">
            <v>0</v>
          </cell>
          <cell r="AS157">
            <v>0</v>
          </cell>
          <cell r="AT157">
            <v>0</v>
          </cell>
          <cell r="BA157">
            <v>0</v>
          </cell>
          <cell r="BB157">
            <v>0</v>
          </cell>
        </row>
        <row r="158">
          <cell r="F158" t="str">
            <v>SDR</v>
          </cell>
          <cell r="AJ158">
            <v>0</v>
          </cell>
          <cell r="AK158">
            <v>0</v>
          </cell>
          <cell r="AM158">
            <v>0</v>
          </cell>
          <cell r="AN158">
            <v>0</v>
          </cell>
          <cell r="AS158">
            <v>208026.66666661465</v>
          </cell>
          <cell r="AT158">
            <v>235070133.33327454</v>
          </cell>
          <cell r="AW158">
            <v>245236485.91</v>
          </cell>
          <cell r="BA158">
            <v>20802666.666661464</v>
          </cell>
          <cell r="BB158">
            <v>23507013333.327454</v>
          </cell>
        </row>
        <row r="159">
          <cell r="AJ159">
            <v>0</v>
          </cell>
          <cell r="AK159">
            <v>0</v>
          </cell>
          <cell r="AM159">
            <v>0</v>
          </cell>
          <cell r="AN159">
            <v>0</v>
          </cell>
          <cell r="AS159">
            <v>0</v>
          </cell>
          <cell r="AT159">
            <v>0</v>
          </cell>
          <cell r="BA159">
            <v>0</v>
          </cell>
          <cell r="BB159">
            <v>0</v>
          </cell>
        </row>
        <row r="160">
          <cell r="AJ160">
            <v>0</v>
          </cell>
          <cell r="AK160">
            <v>0</v>
          </cell>
          <cell r="AM160">
            <v>0</v>
          </cell>
          <cell r="AN160">
            <v>0</v>
          </cell>
          <cell r="AS160">
            <v>0</v>
          </cell>
          <cell r="AT160">
            <v>0</v>
          </cell>
          <cell r="BA160">
            <v>0</v>
          </cell>
          <cell r="BB160">
            <v>0</v>
          </cell>
        </row>
        <row r="161">
          <cell r="F161" t="str">
            <v>SDR</v>
          </cell>
          <cell r="AJ161">
            <v>0</v>
          </cell>
          <cell r="AK161">
            <v>0</v>
          </cell>
          <cell r="AM161">
            <v>0</v>
          </cell>
          <cell r="AN161">
            <v>0</v>
          </cell>
          <cell r="AS161">
            <v>312253.33333325526</v>
          </cell>
          <cell r="AT161">
            <v>352846266.66657841</v>
          </cell>
          <cell r="AW161">
            <v>372417909</v>
          </cell>
          <cell r="BA161">
            <v>31225333.333325528</v>
          </cell>
          <cell r="BB161">
            <v>35284626666.657845</v>
          </cell>
        </row>
        <row r="162">
          <cell r="AJ162">
            <v>0</v>
          </cell>
          <cell r="AK162">
            <v>0</v>
          </cell>
          <cell r="AM162">
            <v>0</v>
          </cell>
          <cell r="AN162">
            <v>0</v>
          </cell>
          <cell r="AS162">
            <v>0</v>
          </cell>
          <cell r="AT162">
            <v>0</v>
          </cell>
          <cell r="BA162">
            <v>0</v>
          </cell>
          <cell r="BB162">
            <v>0</v>
          </cell>
        </row>
        <row r="163">
          <cell r="AJ163">
            <v>0</v>
          </cell>
          <cell r="AK163">
            <v>0</v>
          </cell>
          <cell r="AM163">
            <v>0</v>
          </cell>
          <cell r="AN163">
            <v>0</v>
          </cell>
          <cell r="AS163">
            <v>0</v>
          </cell>
          <cell r="AT163">
            <v>0</v>
          </cell>
          <cell r="BA163">
            <v>0</v>
          </cell>
          <cell r="BB163">
            <v>0</v>
          </cell>
        </row>
        <row r="164">
          <cell r="F164" t="str">
            <v>SDR</v>
          </cell>
          <cell r="AJ164">
            <v>0</v>
          </cell>
          <cell r="AK164">
            <v>0</v>
          </cell>
          <cell r="AM164">
            <v>0</v>
          </cell>
          <cell r="AN164">
            <v>0</v>
          </cell>
          <cell r="AS164">
            <v>322679.99999991932</v>
          </cell>
          <cell r="AT164">
            <v>364628399.99990886</v>
          </cell>
          <cell r="AW164">
            <v>375894100</v>
          </cell>
          <cell r="BA164">
            <v>32267999.999991931</v>
          </cell>
          <cell r="BB164">
            <v>36462839999.990883</v>
          </cell>
        </row>
        <row r="165">
          <cell r="AJ165">
            <v>0</v>
          </cell>
          <cell r="AK165">
            <v>0</v>
          </cell>
          <cell r="AM165">
            <v>0</v>
          </cell>
          <cell r="AN165">
            <v>0</v>
          </cell>
          <cell r="AS165">
            <v>0</v>
          </cell>
          <cell r="AT165">
            <v>0</v>
          </cell>
          <cell r="BA165">
            <v>0</v>
          </cell>
          <cell r="BB165">
            <v>0</v>
          </cell>
        </row>
        <row r="166">
          <cell r="AJ166">
            <v>0</v>
          </cell>
          <cell r="AK166">
            <v>0</v>
          </cell>
          <cell r="AM166">
            <v>0</v>
          </cell>
          <cell r="AN166">
            <v>0</v>
          </cell>
          <cell r="AS166">
            <v>0</v>
          </cell>
          <cell r="AT166">
            <v>0</v>
          </cell>
          <cell r="BA166">
            <v>0</v>
          </cell>
          <cell r="BB166">
            <v>0</v>
          </cell>
        </row>
        <row r="167">
          <cell r="F167" t="str">
            <v>SDR</v>
          </cell>
          <cell r="AJ167">
            <v>0</v>
          </cell>
          <cell r="AK167">
            <v>0</v>
          </cell>
          <cell r="AM167">
            <v>0</v>
          </cell>
          <cell r="AN167">
            <v>0</v>
          </cell>
          <cell r="AS167">
            <v>24146.373333327294</v>
          </cell>
          <cell r="AT167">
            <v>27285401.866659842</v>
          </cell>
          <cell r="AW167">
            <v>28935300</v>
          </cell>
          <cell r="BA167">
            <v>2414637.3333327295</v>
          </cell>
          <cell r="BB167">
            <v>2728540186.6659842</v>
          </cell>
        </row>
        <row r="168">
          <cell r="AJ168">
            <v>0</v>
          </cell>
          <cell r="AK168">
            <v>0</v>
          </cell>
          <cell r="AM168">
            <v>0</v>
          </cell>
          <cell r="AN168">
            <v>0</v>
          </cell>
          <cell r="AS168">
            <v>0</v>
          </cell>
          <cell r="AT168">
            <v>0</v>
          </cell>
          <cell r="BA168">
            <v>0</v>
          </cell>
          <cell r="BB168">
            <v>0</v>
          </cell>
        </row>
        <row r="169">
          <cell r="AJ169">
            <v>0</v>
          </cell>
          <cell r="AK169">
            <v>0</v>
          </cell>
          <cell r="AM169">
            <v>0</v>
          </cell>
          <cell r="AN169">
            <v>0</v>
          </cell>
          <cell r="AS169">
            <v>0</v>
          </cell>
          <cell r="AT169">
            <v>0</v>
          </cell>
          <cell r="BA169">
            <v>0</v>
          </cell>
          <cell r="BB169">
            <v>0</v>
          </cell>
        </row>
        <row r="170">
          <cell r="F170" t="str">
            <v>SDR</v>
          </cell>
          <cell r="AJ170">
            <v>0</v>
          </cell>
          <cell r="AK170">
            <v>0</v>
          </cell>
          <cell r="AM170">
            <v>0</v>
          </cell>
          <cell r="AN170">
            <v>0</v>
          </cell>
          <cell r="AS170">
            <v>82413.333333312723</v>
          </cell>
          <cell r="AT170">
            <v>93127066.666643381</v>
          </cell>
          <cell r="AW170">
            <v>99380691</v>
          </cell>
          <cell r="BA170">
            <v>8176934.6666646218</v>
          </cell>
          <cell r="BB170">
            <v>9239936173.3310223</v>
          </cell>
        </row>
        <row r="171">
          <cell r="AJ171">
            <v>0</v>
          </cell>
          <cell r="AK171">
            <v>0</v>
          </cell>
          <cell r="AM171">
            <v>0</v>
          </cell>
          <cell r="AN171">
            <v>0</v>
          </cell>
          <cell r="AS171">
            <v>0</v>
          </cell>
          <cell r="AT171">
            <v>0</v>
          </cell>
          <cell r="BA171">
            <v>0</v>
          </cell>
          <cell r="BB171">
            <v>0</v>
          </cell>
        </row>
        <row r="172">
          <cell r="AJ172">
            <v>0</v>
          </cell>
          <cell r="AK172">
            <v>0</v>
          </cell>
          <cell r="AM172">
            <v>0</v>
          </cell>
          <cell r="AN172">
            <v>0</v>
          </cell>
          <cell r="AS172">
            <v>0</v>
          </cell>
          <cell r="AT172">
            <v>0</v>
          </cell>
          <cell r="BA172">
            <v>0</v>
          </cell>
          <cell r="BB172">
            <v>0</v>
          </cell>
        </row>
        <row r="173">
          <cell r="F173" t="str">
            <v>SDR</v>
          </cell>
          <cell r="AJ173">
            <v>0</v>
          </cell>
          <cell r="AK173">
            <v>0</v>
          </cell>
          <cell r="AM173">
            <v>0</v>
          </cell>
          <cell r="AN173">
            <v>0</v>
          </cell>
          <cell r="AS173">
            <v>59519.999999985121</v>
          </cell>
          <cell r="AT173">
            <v>67257599.999983191</v>
          </cell>
          <cell r="AW173">
            <v>70313405.939999998</v>
          </cell>
          <cell r="BA173">
            <v>5951999.9999985117</v>
          </cell>
          <cell r="BB173">
            <v>6725759999.9983187</v>
          </cell>
        </row>
        <row r="174">
          <cell r="AJ174">
            <v>0</v>
          </cell>
          <cell r="AK174">
            <v>0</v>
          </cell>
          <cell r="AM174">
            <v>0</v>
          </cell>
          <cell r="AN174">
            <v>0</v>
          </cell>
          <cell r="AS174">
            <v>0</v>
          </cell>
          <cell r="AT174">
            <v>0</v>
          </cell>
          <cell r="BA174">
            <v>0</v>
          </cell>
          <cell r="BB174">
            <v>0</v>
          </cell>
        </row>
        <row r="175">
          <cell r="AJ175">
            <v>0</v>
          </cell>
          <cell r="AK175">
            <v>0</v>
          </cell>
          <cell r="AM175">
            <v>0</v>
          </cell>
          <cell r="AN175">
            <v>0</v>
          </cell>
          <cell r="AS175">
            <v>0</v>
          </cell>
          <cell r="AT175">
            <v>0</v>
          </cell>
          <cell r="BA175">
            <v>0</v>
          </cell>
          <cell r="BB175">
            <v>0</v>
          </cell>
        </row>
        <row r="176">
          <cell r="F176" t="str">
            <v>SDR</v>
          </cell>
          <cell r="AJ176">
            <v>0</v>
          </cell>
          <cell r="AK176">
            <v>0</v>
          </cell>
          <cell r="AM176">
            <v>0</v>
          </cell>
          <cell r="AN176">
            <v>0</v>
          </cell>
          <cell r="AS176">
            <v>66839.999999983294</v>
          </cell>
          <cell r="AT176">
            <v>75529199.99998112</v>
          </cell>
          <cell r="AW176">
            <v>77207043</v>
          </cell>
          <cell r="BA176">
            <v>6500587.5066650417</v>
          </cell>
          <cell r="BB176">
            <v>7345663882.531497</v>
          </cell>
        </row>
        <row r="177">
          <cell r="AJ177">
            <v>0</v>
          </cell>
          <cell r="AK177">
            <v>0</v>
          </cell>
          <cell r="AM177">
            <v>0</v>
          </cell>
          <cell r="AN177">
            <v>0</v>
          </cell>
          <cell r="AS177">
            <v>0</v>
          </cell>
          <cell r="AT177">
            <v>0</v>
          </cell>
          <cell r="BA177">
            <v>0</v>
          </cell>
          <cell r="BB177">
            <v>0</v>
          </cell>
        </row>
        <row r="178">
          <cell r="AJ178">
            <v>0</v>
          </cell>
          <cell r="AK178">
            <v>0</v>
          </cell>
          <cell r="AM178">
            <v>0</v>
          </cell>
          <cell r="AN178">
            <v>0</v>
          </cell>
          <cell r="AS178">
            <v>0</v>
          </cell>
          <cell r="AT178">
            <v>0</v>
          </cell>
          <cell r="BA178">
            <v>0</v>
          </cell>
          <cell r="BB178">
            <v>0</v>
          </cell>
        </row>
        <row r="179">
          <cell r="F179" t="str">
            <v>SDR</v>
          </cell>
          <cell r="AH179">
            <v>1487720176.9380002</v>
          </cell>
          <cell r="AJ179">
            <v>0</v>
          </cell>
          <cell r="AK179">
            <v>0</v>
          </cell>
          <cell r="AM179">
            <v>0</v>
          </cell>
          <cell r="AN179">
            <v>0</v>
          </cell>
          <cell r="AS179">
            <v>116586.66386663751</v>
          </cell>
          <cell r="AT179">
            <v>131742930.16930038</v>
          </cell>
          <cell r="AW179">
            <v>69173784</v>
          </cell>
          <cell r="BA179">
            <v>11658666.38666375</v>
          </cell>
          <cell r="BB179">
            <v>13174293016.930037</v>
          </cell>
        </row>
        <row r="180">
          <cell r="AJ180">
            <v>0</v>
          </cell>
          <cell r="AK180">
            <v>0</v>
          </cell>
          <cell r="AM180">
            <v>0</v>
          </cell>
          <cell r="AN180">
            <v>0</v>
          </cell>
          <cell r="AS180">
            <v>0</v>
          </cell>
          <cell r="AT180">
            <v>0</v>
          </cell>
          <cell r="BA180">
            <v>0</v>
          </cell>
          <cell r="BB180">
            <v>0</v>
          </cell>
        </row>
        <row r="181">
          <cell r="AJ181">
            <v>0</v>
          </cell>
          <cell r="AK181">
            <v>0</v>
          </cell>
          <cell r="AM181">
            <v>0</v>
          </cell>
          <cell r="AN181">
            <v>0</v>
          </cell>
          <cell r="AS181">
            <v>0</v>
          </cell>
          <cell r="AT181">
            <v>0</v>
          </cell>
          <cell r="BA181">
            <v>0</v>
          </cell>
          <cell r="BB181">
            <v>0</v>
          </cell>
        </row>
        <row r="182">
          <cell r="F182" t="str">
            <v>SDR</v>
          </cell>
          <cell r="AJ182">
            <v>0</v>
          </cell>
          <cell r="AK182">
            <v>0</v>
          </cell>
          <cell r="AM182">
            <v>0</v>
          </cell>
          <cell r="AN182">
            <v>0</v>
          </cell>
          <cell r="AS182">
            <v>39186.666666656871</v>
          </cell>
          <cell r="AT182">
            <v>44280933.333322264</v>
          </cell>
          <cell r="AW182">
            <v>46507829</v>
          </cell>
          <cell r="BA182">
            <v>3918666.6666656868</v>
          </cell>
          <cell r="BB182">
            <v>4428093333.3322258</v>
          </cell>
        </row>
        <row r="183">
          <cell r="AJ183">
            <v>0</v>
          </cell>
          <cell r="AK183">
            <v>0</v>
          </cell>
          <cell r="AM183">
            <v>0</v>
          </cell>
          <cell r="AN183">
            <v>0</v>
          </cell>
          <cell r="AS183">
            <v>0</v>
          </cell>
          <cell r="AT183">
            <v>0</v>
          </cell>
          <cell r="BA183">
            <v>0</v>
          </cell>
          <cell r="BB183">
            <v>0</v>
          </cell>
        </row>
        <row r="184">
          <cell r="AJ184">
            <v>0</v>
          </cell>
          <cell r="AK184">
            <v>0</v>
          </cell>
          <cell r="AM184">
            <v>0</v>
          </cell>
          <cell r="AN184">
            <v>0</v>
          </cell>
          <cell r="AS184">
            <v>0</v>
          </cell>
          <cell r="AT184">
            <v>0</v>
          </cell>
          <cell r="BA184">
            <v>0</v>
          </cell>
          <cell r="BB184">
            <v>0</v>
          </cell>
        </row>
        <row r="185">
          <cell r="F185" t="str">
            <v>SDR</v>
          </cell>
          <cell r="AH185">
            <v>7958466000.000001</v>
          </cell>
          <cell r="AJ185">
            <v>3906666.66666569</v>
          </cell>
          <cell r="AK185">
            <v>4414533333.3322296</v>
          </cell>
          <cell r="AM185">
            <v>0</v>
          </cell>
          <cell r="AN185">
            <v>0</v>
          </cell>
          <cell r="AS185">
            <v>0</v>
          </cell>
          <cell r="AT185">
            <v>0</v>
          </cell>
          <cell r="BA185">
            <v>18926994.666661933</v>
          </cell>
          <cell r="BB185">
            <v>21387503973.327984</v>
          </cell>
          <cell r="BD185">
            <v>5861721.205902948</v>
          </cell>
          <cell r="BE185">
            <v>6888108589.0565538</v>
          </cell>
        </row>
        <row r="186">
          <cell r="AJ186">
            <v>0</v>
          </cell>
          <cell r="AK186">
            <v>0</v>
          </cell>
          <cell r="AM186">
            <v>0</v>
          </cell>
          <cell r="AN186">
            <v>0</v>
          </cell>
          <cell r="AS186">
            <v>0</v>
          </cell>
          <cell r="AT186">
            <v>0</v>
          </cell>
          <cell r="BA186">
            <v>0</v>
          </cell>
          <cell r="BB186">
            <v>0</v>
          </cell>
        </row>
        <row r="187">
          <cell r="AJ187">
            <v>0</v>
          </cell>
          <cell r="AK187">
            <v>0</v>
          </cell>
          <cell r="AM187">
            <v>0</v>
          </cell>
          <cell r="AN187">
            <v>0</v>
          </cell>
          <cell r="AS187">
            <v>0</v>
          </cell>
          <cell r="AT187">
            <v>0</v>
          </cell>
          <cell r="BA187">
            <v>0</v>
          </cell>
          <cell r="BB187">
            <v>0</v>
          </cell>
        </row>
        <row r="188">
          <cell r="F188" t="str">
            <v>SDR</v>
          </cell>
          <cell r="AJ188">
            <v>0</v>
          </cell>
          <cell r="AK188">
            <v>0</v>
          </cell>
          <cell r="AM188">
            <v>0</v>
          </cell>
          <cell r="AN188">
            <v>0</v>
          </cell>
          <cell r="AS188">
            <v>243173.33333327255</v>
          </cell>
          <cell r="AT188">
            <v>274785866.66659796</v>
          </cell>
          <cell r="AW188">
            <v>281558513.40999997</v>
          </cell>
          <cell r="BA188">
            <v>24317333.333327252</v>
          </cell>
          <cell r="BB188">
            <v>27478586666.659794</v>
          </cell>
        </row>
        <row r="189">
          <cell r="AJ189">
            <v>0</v>
          </cell>
          <cell r="AK189">
            <v>0</v>
          </cell>
          <cell r="AM189">
            <v>0</v>
          </cell>
          <cell r="AN189">
            <v>0</v>
          </cell>
          <cell r="AS189">
            <v>0</v>
          </cell>
          <cell r="AT189">
            <v>0</v>
          </cell>
          <cell r="BA189">
            <v>0</v>
          </cell>
          <cell r="BB189">
            <v>0</v>
          </cell>
        </row>
        <row r="190">
          <cell r="AJ190">
            <v>0</v>
          </cell>
          <cell r="AK190">
            <v>0</v>
          </cell>
          <cell r="AM190">
            <v>0</v>
          </cell>
          <cell r="AN190">
            <v>0</v>
          </cell>
          <cell r="AS190">
            <v>0</v>
          </cell>
          <cell r="AT190">
            <v>0</v>
          </cell>
          <cell r="BA190">
            <v>0</v>
          </cell>
          <cell r="BB190">
            <v>0</v>
          </cell>
        </row>
        <row r="191">
          <cell r="F191" t="str">
            <v>SDR</v>
          </cell>
          <cell r="AH191">
            <v>5407498546.9200001</v>
          </cell>
          <cell r="AJ191">
            <v>3999999.9999989998</v>
          </cell>
          <cell r="AK191">
            <v>4519999999.9988699</v>
          </cell>
          <cell r="AM191">
            <v>0</v>
          </cell>
          <cell r="AN191">
            <v>0</v>
          </cell>
          <cell r="AS191">
            <v>0</v>
          </cell>
          <cell r="AT191">
            <v>0</v>
          </cell>
          <cell r="BA191">
            <v>10330226.133330749</v>
          </cell>
          <cell r="BB191">
            <v>11673155530.663746</v>
          </cell>
          <cell r="BD191">
            <v>4532715.0779896015</v>
          </cell>
          <cell r="BE191">
            <v>5326393488.1455803</v>
          </cell>
        </row>
        <row r="192">
          <cell r="AJ192">
            <v>0</v>
          </cell>
          <cell r="AK192">
            <v>0</v>
          </cell>
          <cell r="AM192">
            <v>0</v>
          </cell>
          <cell r="AN192">
            <v>0</v>
          </cell>
          <cell r="AS192">
            <v>0</v>
          </cell>
          <cell r="AT192">
            <v>0</v>
          </cell>
          <cell r="BA192">
            <v>0</v>
          </cell>
          <cell r="BB192">
            <v>0</v>
          </cell>
        </row>
        <row r="193">
          <cell r="AJ193">
            <v>0</v>
          </cell>
          <cell r="AK193">
            <v>0</v>
          </cell>
          <cell r="AM193">
            <v>0</v>
          </cell>
          <cell r="AN193">
            <v>0</v>
          </cell>
          <cell r="AS193">
            <v>0</v>
          </cell>
          <cell r="AT193">
            <v>0</v>
          </cell>
          <cell r="BA193">
            <v>0</v>
          </cell>
          <cell r="BB193">
            <v>0</v>
          </cell>
        </row>
        <row r="194">
          <cell r="F194" t="str">
            <v>SDR</v>
          </cell>
          <cell r="AH194">
            <v>440980483.87800002</v>
          </cell>
          <cell r="AJ194">
            <v>1333333.3333330001</v>
          </cell>
          <cell r="AK194">
            <v>1506666666.66629</v>
          </cell>
          <cell r="AM194">
            <v>0</v>
          </cell>
          <cell r="AN194">
            <v>0</v>
          </cell>
          <cell r="AS194">
            <v>0</v>
          </cell>
          <cell r="AT194">
            <v>0</v>
          </cell>
          <cell r="BA194">
            <v>807328.65333313146</v>
          </cell>
          <cell r="BB194">
            <v>912281378.2664386</v>
          </cell>
          <cell r="BD194">
            <v>1371057.19237435</v>
          </cell>
          <cell r="BE194">
            <v>1611129306.7590985</v>
          </cell>
        </row>
        <row r="195">
          <cell r="AJ195">
            <v>0</v>
          </cell>
          <cell r="AK195">
            <v>0</v>
          </cell>
          <cell r="AM195">
            <v>0</v>
          </cell>
          <cell r="AN195">
            <v>0</v>
          </cell>
          <cell r="AS195">
            <v>0</v>
          </cell>
          <cell r="AT195">
            <v>0</v>
          </cell>
          <cell r="BA195">
            <v>0</v>
          </cell>
          <cell r="BB195">
            <v>0</v>
          </cell>
        </row>
        <row r="196">
          <cell r="AJ196">
            <v>0</v>
          </cell>
          <cell r="AK196">
            <v>0</v>
          </cell>
          <cell r="AM196">
            <v>0</v>
          </cell>
          <cell r="AN196">
            <v>0</v>
          </cell>
          <cell r="AS196">
            <v>0</v>
          </cell>
          <cell r="AT196">
            <v>0</v>
          </cell>
          <cell r="BA196">
            <v>0</v>
          </cell>
          <cell r="BB196">
            <v>0</v>
          </cell>
        </row>
        <row r="197">
          <cell r="F197" t="str">
            <v>SDR</v>
          </cell>
          <cell r="AJ197">
            <v>0</v>
          </cell>
          <cell r="AK197">
            <v>0</v>
          </cell>
          <cell r="AM197">
            <v>0</v>
          </cell>
          <cell r="AN197">
            <v>0</v>
          </cell>
          <cell r="AS197">
            <v>21266.666666661349</v>
          </cell>
          <cell r="AT197">
            <v>24031333.333327323</v>
          </cell>
          <cell r="AW197">
            <v>25807245</v>
          </cell>
          <cell r="BA197">
            <v>2126666.6666661347</v>
          </cell>
          <cell r="BB197">
            <v>2403133333.3327322</v>
          </cell>
          <cell r="BD197">
            <v>3279568.8041594457</v>
          </cell>
          <cell r="BE197">
            <v>3853821301.7677641</v>
          </cell>
        </row>
        <row r="198">
          <cell r="AJ198">
            <v>0</v>
          </cell>
          <cell r="AK198">
            <v>0</v>
          </cell>
          <cell r="AM198">
            <v>0</v>
          </cell>
          <cell r="AN198">
            <v>0</v>
          </cell>
          <cell r="AS198">
            <v>0</v>
          </cell>
          <cell r="AT198">
            <v>0</v>
          </cell>
          <cell r="BA198">
            <v>0</v>
          </cell>
          <cell r="BB198">
            <v>0</v>
          </cell>
        </row>
        <row r="199">
          <cell r="AJ199">
            <v>0</v>
          </cell>
          <cell r="AK199">
            <v>0</v>
          </cell>
          <cell r="AM199">
            <v>0</v>
          </cell>
          <cell r="AN199">
            <v>0</v>
          </cell>
          <cell r="AS199">
            <v>0</v>
          </cell>
          <cell r="AT199">
            <v>0</v>
          </cell>
          <cell r="BA199">
            <v>0</v>
          </cell>
          <cell r="BB199">
            <v>0</v>
          </cell>
        </row>
        <row r="200">
          <cell r="F200" t="str">
            <v>SDR</v>
          </cell>
          <cell r="AH200">
            <v>2937756969.9000001</v>
          </cell>
          <cell r="AJ200">
            <v>1999999.9999994999</v>
          </cell>
          <cell r="AK200">
            <v>2259999999.9994349</v>
          </cell>
          <cell r="AM200">
            <v>0</v>
          </cell>
          <cell r="AN200">
            <v>0</v>
          </cell>
          <cell r="AS200">
            <v>0</v>
          </cell>
          <cell r="AT200">
            <v>0</v>
          </cell>
          <cell r="AW200">
            <v>11592621.18</v>
          </cell>
          <cell r="BA200">
            <v>3643061.9999990892</v>
          </cell>
          <cell r="BB200">
            <v>4116660059.998971</v>
          </cell>
          <cell r="BD200">
            <v>2435952.7892027735</v>
          </cell>
          <cell r="BE200">
            <v>2862488122.5921788</v>
          </cell>
        </row>
        <row r="201">
          <cell r="AJ201">
            <v>0</v>
          </cell>
          <cell r="AK201">
            <v>0</v>
          </cell>
          <cell r="AM201">
            <v>0</v>
          </cell>
          <cell r="AN201">
            <v>0</v>
          </cell>
          <cell r="AS201">
            <v>0</v>
          </cell>
          <cell r="AT201">
            <v>0</v>
          </cell>
          <cell r="BA201">
            <v>0</v>
          </cell>
          <cell r="BB201">
            <v>0</v>
          </cell>
        </row>
        <row r="202">
          <cell r="AJ202">
            <v>0</v>
          </cell>
          <cell r="AK202">
            <v>0</v>
          </cell>
          <cell r="AM202">
            <v>0</v>
          </cell>
          <cell r="AN202">
            <v>0</v>
          </cell>
          <cell r="AS202">
            <v>0</v>
          </cell>
          <cell r="AT202">
            <v>0</v>
          </cell>
          <cell r="BA202">
            <v>0</v>
          </cell>
          <cell r="BB202">
            <v>0</v>
          </cell>
        </row>
        <row r="203">
          <cell r="F203" t="str">
            <v>SDR</v>
          </cell>
          <cell r="AH203">
            <v>4303584000</v>
          </cell>
          <cell r="AJ203">
            <v>3626666.6666657599</v>
          </cell>
          <cell r="AK203">
            <v>4098133333.3323088</v>
          </cell>
          <cell r="AM203">
            <v>0</v>
          </cell>
          <cell r="AN203">
            <v>0</v>
          </cell>
          <cell r="AS203">
            <v>72533.333333315197</v>
          </cell>
          <cell r="AT203">
            <v>81962666.666646168</v>
          </cell>
          <cell r="AW203">
            <v>40726303.739999995</v>
          </cell>
          <cell r="BA203">
            <v>7253333.3333315197</v>
          </cell>
          <cell r="BB203">
            <v>8196266666.6646175</v>
          </cell>
        </row>
        <row r="204">
          <cell r="AJ204">
            <v>0</v>
          </cell>
          <cell r="AK204">
            <v>0</v>
          </cell>
          <cell r="AM204">
            <v>0</v>
          </cell>
          <cell r="AN204">
            <v>0</v>
          </cell>
          <cell r="AS204">
            <v>0</v>
          </cell>
          <cell r="AT204">
            <v>0</v>
          </cell>
          <cell r="BA204">
            <v>0</v>
          </cell>
          <cell r="BB204">
            <v>0</v>
          </cell>
        </row>
        <row r="205">
          <cell r="AJ205">
            <v>0</v>
          </cell>
          <cell r="AK205">
            <v>0</v>
          </cell>
          <cell r="AM205">
            <v>0</v>
          </cell>
          <cell r="AN205">
            <v>0</v>
          </cell>
          <cell r="AS205">
            <v>0</v>
          </cell>
          <cell r="AT205">
            <v>0</v>
          </cell>
          <cell r="BA205">
            <v>0</v>
          </cell>
          <cell r="BB205">
            <v>0</v>
          </cell>
        </row>
        <row r="206">
          <cell r="F206" t="str">
            <v>SDR</v>
          </cell>
          <cell r="AH206">
            <v>12075350400</v>
          </cell>
          <cell r="AJ206">
            <v>10175999.999997456</v>
          </cell>
          <cell r="AK206">
            <v>11498879999.997126</v>
          </cell>
          <cell r="AM206">
            <v>0</v>
          </cell>
          <cell r="AN206">
            <v>0</v>
          </cell>
          <cell r="AS206">
            <v>152639.99999996184</v>
          </cell>
          <cell r="AT206">
            <v>172483199.99995688</v>
          </cell>
          <cell r="AW206">
            <v>57702982.590000004</v>
          </cell>
          <cell r="BA206">
            <v>15263999.999996183</v>
          </cell>
          <cell r="BB206">
            <v>17248319999.995686</v>
          </cell>
          <cell r="BD206">
            <v>0</v>
          </cell>
          <cell r="BE206">
            <v>0</v>
          </cell>
        </row>
        <row r="207">
          <cell r="AJ207">
            <v>0</v>
          </cell>
          <cell r="AK207">
            <v>0</v>
          </cell>
          <cell r="AM207">
            <v>0</v>
          </cell>
          <cell r="AN207">
            <v>0</v>
          </cell>
          <cell r="AS207">
            <v>0</v>
          </cell>
          <cell r="AT207">
            <v>0</v>
          </cell>
          <cell r="BA207">
            <v>0</v>
          </cell>
          <cell r="BB207">
            <v>0</v>
          </cell>
        </row>
        <row r="208">
          <cell r="AJ208">
            <v>0</v>
          </cell>
          <cell r="AK208">
            <v>0</v>
          </cell>
          <cell r="AM208">
            <v>0</v>
          </cell>
          <cell r="AN208">
            <v>0</v>
          </cell>
          <cell r="AS208">
            <v>0</v>
          </cell>
          <cell r="AT208">
            <v>0</v>
          </cell>
          <cell r="BA208">
            <v>0</v>
          </cell>
          <cell r="BB208">
            <v>0</v>
          </cell>
        </row>
        <row r="209">
          <cell r="F209" t="str">
            <v>SDR</v>
          </cell>
          <cell r="AH209">
            <v>1013525248.806</v>
          </cell>
          <cell r="AJ209">
            <v>1599999.9999996</v>
          </cell>
          <cell r="AK209">
            <v>1807999999.999548</v>
          </cell>
          <cell r="AM209">
            <v>0</v>
          </cell>
          <cell r="AN209">
            <v>0</v>
          </cell>
          <cell r="AS209">
            <v>0</v>
          </cell>
          <cell r="AT209">
            <v>0</v>
          </cell>
          <cell r="BA209">
            <v>1497247.6399996257</v>
          </cell>
          <cell r="BB209">
            <v>1691889833.1995771</v>
          </cell>
          <cell r="BD209">
            <v>507291.16117850953</v>
          </cell>
          <cell r="BE209">
            <v>596117843.50086653</v>
          </cell>
        </row>
        <row r="210">
          <cell r="AJ210">
            <v>0</v>
          </cell>
          <cell r="AK210">
            <v>0</v>
          </cell>
          <cell r="AM210">
            <v>0</v>
          </cell>
          <cell r="AN210">
            <v>0</v>
          </cell>
          <cell r="AS210">
            <v>0</v>
          </cell>
          <cell r="AT210">
            <v>0</v>
          </cell>
          <cell r="BA210">
            <v>0</v>
          </cell>
          <cell r="BB210">
            <v>0</v>
          </cell>
        </row>
        <row r="211">
          <cell r="AJ211">
            <v>0</v>
          </cell>
          <cell r="AK211">
            <v>0</v>
          </cell>
          <cell r="AM211">
            <v>0</v>
          </cell>
          <cell r="AN211">
            <v>0</v>
          </cell>
          <cell r="AS211">
            <v>0</v>
          </cell>
          <cell r="AT211">
            <v>0</v>
          </cell>
          <cell r="BA211">
            <v>0</v>
          </cell>
          <cell r="BB211">
            <v>0</v>
          </cell>
        </row>
        <row r="212">
          <cell r="F212" t="str">
            <v>SDR</v>
          </cell>
          <cell r="AH212">
            <v>204898365.01800004</v>
          </cell>
          <cell r="AJ212">
            <v>556341.55999986082</v>
          </cell>
          <cell r="AK212">
            <v>628665962.79984272</v>
          </cell>
          <cell r="AM212">
            <v>0</v>
          </cell>
          <cell r="AN212">
            <v>0</v>
          </cell>
          <cell r="AS212">
            <v>0</v>
          </cell>
          <cell r="AT212">
            <v>0</v>
          </cell>
          <cell r="BA212">
            <v>669625.58666649938</v>
          </cell>
          <cell r="BB212">
            <v>756676912.93314433</v>
          </cell>
          <cell r="BD212">
            <v>407712.20961525128</v>
          </cell>
          <cell r="BE212">
            <v>479102617.51888174</v>
          </cell>
        </row>
        <row r="213">
          <cell r="AJ213">
            <v>0</v>
          </cell>
          <cell r="AK213">
            <v>0</v>
          </cell>
          <cell r="AM213">
            <v>0</v>
          </cell>
          <cell r="AN213">
            <v>0</v>
          </cell>
          <cell r="AS213">
            <v>0</v>
          </cell>
          <cell r="AT213">
            <v>0</v>
          </cell>
          <cell r="BA213">
            <v>0</v>
          </cell>
          <cell r="BB213">
            <v>0</v>
          </cell>
        </row>
        <row r="214">
          <cell r="AJ214">
            <v>0</v>
          </cell>
          <cell r="AK214">
            <v>0</v>
          </cell>
          <cell r="AM214">
            <v>0</v>
          </cell>
          <cell r="AN214">
            <v>0</v>
          </cell>
          <cell r="AS214">
            <v>0</v>
          </cell>
          <cell r="AT214">
            <v>0</v>
          </cell>
          <cell r="BA214">
            <v>0</v>
          </cell>
          <cell r="BB214">
            <v>0</v>
          </cell>
        </row>
        <row r="215">
          <cell r="F215" t="str">
            <v>SDR</v>
          </cell>
          <cell r="AH215">
            <v>2337808943.9879999</v>
          </cell>
          <cell r="AJ215">
            <v>4397752.0799989002</v>
          </cell>
          <cell r="AK215">
            <v>4969459850.398757</v>
          </cell>
          <cell r="AM215">
            <v>0</v>
          </cell>
          <cell r="AN215">
            <v>0</v>
          </cell>
          <cell r="AS215">
            <v>0</v>
          </cell>
          <cell r="AT215">
            <v>0</v>
          </cell>
          <cell r="BA215">
            <v>2585856.7199993534</v>
          </cell>
          <cell r="BB215">
            <v>2922018093.5992694</v>
          </cell>
          <cell r="BD215">
            <v>2584168.5961871753</v>
          </cell>
          <cell r="BE215">
            <v>3036656517.3795495</v>
          </cell>
        </row>
        <row r="216">
          <cell r="AJ216">
            <v>0</v>
          </cell>
          <cell r="AK216">
            <v>0</v>
          </cell>
          <cell r="AM216">
            <v>0</v>
          </cell>
          <cell r="AN216">
            <v>0</v>
          </cell>
          <cell r="AS216">
            <v>0</v>
          </cell>
          <cell r="AT216">
            <v>0</v>
          </cell>
          <cell r="BA216">
            <v>0</v>
          </cell>
          <cell r="BB216">
            <v>0</v>
          </cell>
        </row>
        <row r="217">
          <cell r="AJ217">
            <v>0</v>
          </cell>
          <cell r="AK217">
            <v>0</v>
          </cell>
          <cell r="AM217">
            <v>0</v>
          </cell>
          <cell r="AN217">
            <v>0</v>
          </cell>
          <cell r="AS217">
            <v>0</v>
          </cell>
          <cell r="AT217">
            <v>0</v>
          </cell>
          <cell r="BA217">
            <v>0</v>
          </cell>
          <cell r="BB217">
            <v>0</v>
          </cell>
        </row>
        <row r="218">
          <cell r="F218" t="str">
            <v>SDR</v>
          </cell>
          <cell r="AJ218">
            <v>133333.33333329999</v>
          </cell>
          <cell r="AK218">
            <v>150666666.66662899</v>
          </cell>
          <cell r="AM218">
            <v>0</v>
          </cell>
          <cell r="AN218">
            <v>0</v>
          </cell>
          <cell r="AS218">
            <v>1333.3333333329999</v>
          </cell>
          <cell r="AT218">
            <v>1506666.66666629</v>
          </cell>
          <cell r="BA218">
            <v>0</v>
          </cell>
          <cell r="BB218">
            <v>0</v>
          </cell>
        </row>
        <row r="219">
          <cell r="AJ219">
            <v>0</v>
          </cell>
          <cell r="AK219">
            <v>0</v>
          </cell>
          <cell r="AM219">
            <v>0</v>
          </cell>
          <cell r="AN219">
            <v>0</v>
          </cell>
          <cell r="AS219">
            <v>0</v>
          </cell>
          <cell r="AT219">
            <v>0</v>
          </cell>
          <cell r="BA219">
            <v>0</v>
          </cell>
          <cell r="BB219">
            <v>0</v>
          </cell>
        </row>
        <row r="220">
          <cell r="AJ220">
            <v>0</v>
          </cell>
          <cell r="AK220">
            <v>0</v>
          </cell>
          <cell r="AM220">
            <v>0</v>
          </cell>
          <cell r="AN220">
            <v>0</v>
          </cell>
          <cell r="AS220">
            <v>0</v>
          </cell>
          <cell r="AT220">
            <v>0</v>
          </cell>
          <cell r="BA220">
            <v>0</v>
          </cell>
          <cell r="BB220">
            <v>0</v>
          </cell>
        </row>
        <row r="221">
          <cell r="F221" t="str">
            <v>SDR</v>
          </cell>
          <cell r="AH221">
            <v>1174776348.4559999</v>
          </cell>
          <cell r="AJ221">
            <v>666666.66666650004</v>
          </cell>
          <cell r="AK221">
            <v>753333333.33314502</v>
          </cell>
          <cell r="AM221">
            <v>0</v>
          </cell>
          <cell r="AN221">
            <v>0</v>
          </cell>
          <cell r="AS221">
            <v>6666.6666666649999</v>
          </cell>
          <cell r="AT221">
            <v>7533333.3333314499</v>
          </cell>
          <cell r="BA221">
            <v>989993.97333308577</v>
          </cell>
          <cell r="BB221">
            <v>1118693189.8663869</v>
          </cell>
          <cell r="BD221">
            <v>2879436.2100207973</v>
          </cell>
          <cell r="BE221">
            <v>3383625490.3954387</v>
          </cell>
        </row>
        <row r="222">
          <cell r="AJ222">
            <v>0</v>
          </cell>
          <cell r="AK222">
            <v>0</v>
          </cell>
          <cell r="AM222">
            <v>0</v>
          </cell>
          <cell r="AN222">
            <v>0</v>
          </cell>
          <cell r="AS222">
            <v>0</v>
          </cell>
          <cell r="AT222">
            <v>0</v>
          </cell>
          <cell r="BA222">
            <v>0</v>
          </cell>
          <cell r="BB222">
            <v>0</v>
          </cell>
        </row>
        <row r="223">
          <cell r="AJ223">
            <v>0</v>
          </cell>
          <cell r="AK223">
            <v>0</v>
          </cell>
          <cell r="AM223">
            <v>0</v>
          </cell>
          <cell r="AN223">
            <v>0</v>
          </cell>
          <cell r="AS223">
            <v>0</v>
          </cell>
          <cell r="AT223">
            <v>0</v>
          </cell>
          <cell r="BA223">
            <v>0</v>
          </cell>
          <cell r="BB223">
            <v>0</v>
          </cell>
        </row>
        <row r="224">
          <cell r="F224" t="str">
            <v>SDR</v>
          </cell>
          <cell r="AJ224">
            <v>399999.9999999</v>
          </cell>
          <cell r="AK224">
            <v>451999999.99988699</v>
          </cell>
          <cell r="AM224">
            <v>0</v>
          </cell>
          <cell r="AN224">
            <v>0</v>
          </cell>
          <cell r="AS224">
            <v>3999.999999999</v>
          </cell>
          <cell r="AT224">
            <v>4519999.9999988703</v>
          </cell>
          <cell r="BA224">
            <v>0</v>
          </cell>
          <cell r="BB224">
            <v>0</v>
          </cell>
          <cell r="BD224">
            <v>205658.57885615251</v>
          </cell>
          <cell r="BE224">
            <v>241669396.01386479</v>
          </cell>
        </row>
        <row r="225">
          <cell r="AJ225">
            <v>0</v>
          </cell>
          <cell r="AK225">
            <v>0</v>
          </cell>
          <cell r="AM225">
            <v>0</v>
          </cell>
          <cell r="AN225">
            <v>0</v>
          </cell>
          <cell r="AS225">
            <v>0</v>
          </cell>
          <cell r="AT225">
            <v>0</v>
          </cell>
          <cell r="BA225">
            <v>0</v>
          </cell>
          <cell r="BB225">
            <v>0</v>
          </cell>
        </row>
        <row r="226">
          <cell r="AJ226">
            <v>0</v>
          </cell>
          <cell r="AK226">
            <v>0</v>
          </cell>
          <cell r="AM226">
            <v>0</v>
          </cell>
          <cell r="AN226">
            <v>0</v>
          </cell>
          <cell r="AS226">
            <v>0</v>
          </cell>
          <cell r="AT226">
            <v>0</v>
          </cell>
          <cell r="BA226">
            <v>0</v>
          </cell>
          <cell r="BB226">
            <v>0</v>
          </cell>
        </row>
        <row r="227">
          <cell r="F227" t="str">
            <v>SDR</v>
          </cell>
          <cell r="AH227">
            <v>816749455.57200015</v>
          </cell>
          <cell r="AJ227">
            <v>799999.9999998</v>
          </cell>
          <cell r="AK227">
            <v>903999999.99977398</v>
          </cell>
          <cell r="AM227">
            <v>0</v>
          </cell>
          <cell r="AN227">
            <v>0</v>
          </cell>
          <cell r="AS227">
            <v>7999.999999998</v>
          </cell>
          <cell r="AT227">
            <v>9039999.9999977406</v>
          </cell>
          <cell r="AW227">
            <v>4746600</v>
          </cell>
          <cell r="BA227">
            <v>688281.67999982787</v>
          </cell>
          <cell r="BB227">
            <v>777758298.39980555</v>
          </cell>
          <cell r="BD227">
            <v>1756296.842287695</v>
          </cell>
          <cell r="BE227">
            <v>2063824419.3722703</v>
          </cell>
        </row>
        <row r="228">
          <cell r="AJ228">
            <v>0</v>
          </cell>
          <cell r="AK228">
            <v>0</v>
          </cell>
          <cell r="AM228">
            <v>0</v>
          </cell>
          <cell r="AN228">
            <v>0</v>
          </cell>
          <cell r="AS228">
            <v>0</v>
          </cell>
          <cell r="AT228">
            <v>0</v>
          </cell>
          <cell r="BA228">
            <v>0</v>
          </cell>
          <cell r="BB228">
            <v>0</v>
          </cell>
        </row>
        <row r="229">
          <cell r="AJ229">
            <v>0</v>
          </cell>
          <cell r="AK229">
            <v>0</v>
          </cell>
          <cell r="AM229">
            <v>0</v>
          </cell>
          <cell r="AN229">
            <v>0</v>
          </cell>
          <cell r="AS229">
            <v>0</v>
          </cell>
          <cell r="AT229">
            <v>0</v>
          </cell>
          <cell r="BA229">
            <v>0</v>
          </cell>
          <cell r="BB229">
            <v>0</v>
          </cell>
        </row>
        <row r="230">
          <cell r="F230" t="str">
            <v>SDR</v>
          </cell>
          <cell r="AJ230">
            <v>33596760.306658268</v>
          </cell>
          <cell r="AM230">
            <v>947866.66666642972</v>
          </cell>
          <cell r="AN230">
            <v>1071089333.3330656</v>
          </cell>
          <cell r="AS230">
            <v>3603957.7770657656</v>
          </cell>
          <cell r="AT230">
            <v>4072472288.0843153</v>
          </cell>
          <cell r="BA230">
            <v>397184121.19990075</v>
          </cell>
          <cell r="BB230">
            <v>448818056955.88782</v>
          </cell>
        </row>
        <row r="231">
          <cell r="F231" t="str">
            <v>USD</v>
          </cell>
          <cell r="AJ231">
            <v>34016719.810500003</v>
          </cell>
          <cell r="AM231">
            <v>959715.00000000012</v>
          </cell>
          <cell r="AN231">
            <v>1084477950.0000002</v>
          </cell>
          <cell r="AS231">
            <v>3649007.2492800001</v>
          </cell>
          <cell r="AT231">
            <v>4123378191.6863999</v>
          </cell>
          <cell r="BA231">
            <v>402148922.71500009</v>
          </cell>
          <cell r="BB231">
            <v>454428282667.95013</v>
          </cell>
        </row>
        <row r="232">
          <cell r="AJ232">
            <v>0</v>
          </cell>
          <cell r="AK232">
            <v>0</v>
          </cell>
          <cell r="AM232">
            <v>0</v>
          </cell>
          <cell r="AN232">
            <v>0</v>
          </cell>
          <cell r="AS232">
            <v>0</v>
          </cell>
          <cell r="AT232">
            <v>0</v>
          </cell>
          <cell r="BA232">
            <v>0</v>
          </cell>
          <cell r="BB232">
            <v>0</v>
          </cell>
        </row>
        <row r="233">
          <cell r="F233" t="str">
            <v>SDR</v>
          </cell>
          <cell r="AJ233">
            <v>0</v>
          </cell>
          <cell r="AK233">
            <v>0</v>
          </cell>
          <cell r="AM233">
            <v>93512.719999976616</v>
          </cell>
          <cell r="AN233">
            <v>105669373.59997357</v>
          </cell>
          <cell r="AQ233">
            <v>109460900.8</v>
          </cell>
          <cell r="AS233">
            <v>34190.589349991445</v>
          </cell>
          <cell r="AT233">
            <v>38635365.965490334</v>
          </cell>
          <cell r="AW233">
            <v>41481666.859999999</v>
          </cell>
          <cell r="BA233">
            <v>4488610.7066655438</v>
          </cell>
          <cell r="BB233">
            <v>5072130098.5320644</v>
          </cell>
          <cell r="BG233">
            <v>96158.465500866543</v>
          </cell>
          <cell r="BH233">
            <v>112995812.81006826</v>
          </cell>
        </row>
        <row r="234">
          <cell r="AJ234">
            <v>0</v>
          </cell>
          <cell r="AK234">
            <v>0</v>
          </cell>
          <cell r="AM234">
            <v>0</v>
          </cell>
          <cell r="AN234">
            <v>0</v>
          </cell>
          <cell r="AS234">
            <v>0</v>
          </cell>
          <cell r="AT234">
            <v>0</v>
          </cell>
          <cell r="BA234">
            <v>0</v>
          </cell>
          <cell r="BB234">
            <v>0</v>
          </cell>
        </row>
        <row r="235">
          <cell r="AJ235">
            <v>0</v>
          </cell>
          <cell r="AK235">
            <v>0</v>
          </cell>
          <cell r="AM235">
            <v>0</v>
          </cell>
          <cell r="AN235">
            <v>0</v>
          </cell>
          <cell r="AS235">
            <v>0</v>
          </cell>
          <cell r="AT235">
            <v>0</v>
          </cell>
          <cell r="BA235">
            <v>0</v>
          </cell>
          <cell r="BB235">
            <v>0</v>
          </cell>
        </row>
        <row r="236">
          <cell r="F236" t="str">
            <v>SDR</v>
          </cell>
          <cell r="AJ236">
            <v>0</v>
          </cell>
          <cell r="AK236">
            <v>0</v>
          </cell>
          <cell r="AM236">
            <v>589694.82666651928</v>
          </cell>
          <cell r="AN236">
            <v>666355154.13316679</v>
          </cell>
          <cell r="AQ236">
            <v>692609134.82999992</v>
          </cell>
          <cell r="AS236">
            <v>215607.17609994608</v>
          </cell>
          <cell r="AT236">
            <v>243636108.99293908</v>
          </cell>
          <cell r="AW236">
            <v>252237766.73000002</v>
          </cell>
          <cell r="BA236">
            <v>28305352.359992921</v>
          </cell>
          <cell r="BB236">
            <v>31985048166.792</v>
          </cell>
          <cell r="BG236">
            <v>606379.00005545933</v>
          </cell>
          <cell r="BH236">
            <v>712555962.96517015</v>
          </cell>
        </row>
        <row r="237">
          <cell r="AJ237">
            <v>0</v>
          </cell>
          <cell r="AK237">
            <v>0</v>
          </cell>
          <cell r="AM237">
            <v>0</v>
          </cell>
          <cell r="AN237">
            <v>0</v>
          </cell>
          <cell r="AS237">
            <v>0</v>
          </cell>
          <cell r="AT237">
            <v>0</v>
          </cell>
          <cell r="BA237">
            <v>0</v>
          </cell>
          <cell r="BB237">
            <v>0</v>
          </cell>
        </row>
        <row r="238">
          <cell r="AJ238">
            <v>0</v>
          </cell>
          <cell r="AK238">
            <v>0</v>
          </cell>
          <cell r="AM238">
            <v>0</v>
          </cell>
          <cell r="AN238">
            <v>0</v>
          </cell>
          <cell r="AS238">
            <v>0</v>
          </cell>
          <cell r="AT238">
            <v>0</v>
          </cell>
          <cell r="BA238">
            <v>0</v>
          </cell>
          <cell r="BB238">
            <v>0</v>
          </cell>
        </row>
        <row r="239">
          <cell r="F239" t="str">
            <v>SDR</v>
          </cell>
          <cell r="AJ239">
            <v>0</v>
          </cell>
          <cell r="AK239">
            <v>0</v>
          </cell>
          <cell r="AM239">
            <v>0</v>
          </cell>
          <cell r="AN239">
            <v>0</v>
          </cell>
          <cell r="AS239">
            <v>138795.05669996529</v>
          </cell>
          <cell r="AT239">
            <v>156838414.07096079</v>
          </cell>
          <cell r="AW239">
            <v>168168920</v>
          </cell>
          <cell r="BA239">
            <v>18506007.559995372</v>
          </cell>
          <cell r="BB239">
            <v>20911788542.794769</v>
          </cell>
          <cell r="BG239">
            <v>380591.90313691506</v>
          </cell>
          <cell r="BH239">
            <v>447233545.37618887</v>
          </cell>
        </row>
        <row r="240">
          <cell r="AJ240">
            <v>0</v>
          </cell>
          <cell r="AK240">
            <v>0</v>
          </cell>
          <cell r="AM240">
            <v>0</v>
          </cell>
          <cell r="AN240">
            <v>0</v>
          </cell>
          <cell r="AS240">
            <v>0</v>
          </cell>
          <cell r="AT240">
            <v>0</v>
          </cell>
          <cell r="BA240">
            <v>0</v>
          </cell>
          <cell r="BB240">
            <v>0</v>
          </cell>
        </row>
        <row r="241">
          <cell r="AJ241">
            <v>0</v>
          </cell>
          <cell r="AK241">
            <v>0</v>
          </cell>
          <cell r="AM241">
            <v>0</v>
          </cell>
          <cell r="AN241">
            <v>0</v>
          </cell>
          <cell r="AS241">
            <v>0</v>
          </cell>
          <cell r="AT241">
            <v>0</v>
          </cell>
          <cell r="BA241">
            <v>0</v>
          </cell>
          <cell r="BB241">
            <v>0</v>
          </cell>
        </row>
        <row r="242">
          <cell r="F242" t="str">
            <v>SDR</v>
          </cell>
          <cell r="AJ242">
            <v>0</v>
          </cell>
          <cell r="AK242">
            <v>0</v>
          </cell>
          <cell r="AM242">
            <v>0</v>
          </cell>
          <cell r="AN242">
            <v>0</v>
          </cell>
          <cell r="AS242">
            <v>215999.99999994598</v>
          </cell>
          <cell r="AT242">
            <v>244079999.99993896</v>
          </cell>
          <cell r="AW242">
            <v>252588250</v>
          </cell>
          <cell r="BA242">
            <v>28534033.5733262</v>
          </cell>
          <cell r="BB242">
            <v>32243457937.858604</v>
          </cell>
          <cell r="BG242">
            <v>293413.43721837091</v>
          </cell>
          <cell r="BH242">
            <v>344790130.07530761</v>
          </cell>
        </row>
        <row r="243">
          <cell r="AJ243">
            <v>0</v>
          </cell>
          <cell r="AK243">
            <v>0</v>
          </cell>
          <cell r="AM243">
            <v>0</v>
          </cell>
          <cell r="AN243">
            <v>0</v>
          </cell>
          <cell r="AS243">
            <v>0</v>
          </cell>
          <cell r="AT243">
            <v>0</v>
          </cell>
          <cell r="BA243">
            <v>0</v>
          </cell>
          <cell r="BB243">
            <v>0</v>
          </cell>
        </row>
        <row r="244">
          <cell r="AJ244">
            <v>0</v>
          </cell>
          <cell r="AK244">
            <v>0</v>
          </cell>
          <cell r="AM244">
            <v>0</v>
          </cell>
          <cell r="AN244">
            <v>0</v>
          </cell>
          <cell r="AS244">
            <v>0</v>
          </cell>
          <cell r="AT244">
            <v>0</v>
          </cell>
          <cell r="BA244">
            <v>0</v>
          </cell>
          <cell r="BB244">
            <v>0</v>
          </cell>
        </row>
        <row r="245">
          <cell r="F245" t="str">
            <v>SDR</v>
          </cell>
          <cell r="AJ245">
            <v>0</v>
          </cell>
          <cell r="AK245">
            <v>0</v>
          </cell>
          <cell r="AM245">
            <v>0</v>
          </cell>
          <cell r="AN245">
            <v>0</v>
          </cell>
          <cell r="AS245">
            <v>64846.655299983788</v>
          </cell>
          <cell r="AT245">
            <v>73276720.488981679</v>
          </cell>
          <cell r="AW245">
            <v>76679908.5</v>
          </cell>
          <cell r="BA245">
            <v>8646220.7066645045</v>
          </cell>
          <cell r="BB245">
            <v>9770229398.5308895</v>
          </cell>
        </row>
        <row r="246">
          <cell r="AJ246">
            <v>0</v>
          </cell>
          <cell r="AK246">
            <v>0</v>
          </cell>
          <cell r="AM246">
            <v>0</v>
          </cell>
          <cell r="AN246">
            <v>0</v>
          </cell>
          <cell r="AS246">
            <v>0</v>
          </cell>
          <cell r="AT246">
            <v>0</v>
          </cell>
          <cell r="BA246">
            <v>0</v>
          </cell>
          <cell r="BB246">
            <v>0</v>
          </cell>
        </row>
        <row r="247">
          <cell r="AJ247">
            <v>0</v>
          </cell>
          <cell r="AK247">
            <v>0</v>
          </cell>
          <cell r="AM247">
            <v>0</v>
          </cell>
          <cell r="AN247">
            <v>0</v>
          </cell>
          <cell r="AS247">
            <v>0</v>
          </cell>
          <cell r="AT247">
            <v>0</v>
          </cell>
          <cell r="BA247">
            <v>0</v>
          </cell>
          <cell r="BB247">
            <v>0</v>
          </cell>
        </row>
        <row r="248">
          <cell r="F248" t="str">
            <v>SDR</v>
          </cell>
          <cell r="AJ248">
            <v>0</v>
          </cell>
          <cell r="AK248">
            <v>0</v>
          </cell>
          <cell r="AM248">
            <v>0</v>
          </cell>
          <cell r="AN248">
            <v>0</v>
          </cell>
          <cell r="AS248">
            <v>237999.99999994048</v>
          </cell>
          <cell r="AT248">
            <v>268939999.99993277</v>
          </cell>
          <cell r="AW248">
            <v>279364550</v>
          </cell>
          <cell r="BA248">
            <v>31457859.879992135</v>
          </cell>
          <cell r="BB248">
            <v>35547381664.391113</v>
          </cell>
        </row>
        <row r="249">
          <cell r="AJ249">
            <v>0</v>
          </cell>
          <cell r="AK249">
            <v>0</v>
          </cell>
          <cell r="AM249">
            <v>0</v>
          </cell>
          <cell r="AN249">
            <v>0</v>
          </cell>
          <cell r="AS249">
            <v>0</v>
          </cell>
          <cell r="AT249">
            <v>0</v>
          </cell>
          <cell r="BA249">
            <v>0</v>
          </cell>
          <cell r="BB249">
            <v>0</v>
          </cell>
        </row>
        <row r="250">
          <cell r="AJ250">
            <v>0</v>
          </cell>
          <cell r="AK250">
            <v>0</v>
          </cell>
          <cell r="AM250">
            <v>0</v>
          </cell>
          <cell r="AN250">
            <v>0</v>
          </cell>
          <cell r="AS250">
            <v>0</v>
          </cell>
          <cell r="AT250">
            <v>0</v>
          </cell>
          <cell r="BA250">
            <v>0</v>
          </cell>
          <cell r="BB250">
            <v>0</v>
          </cell>
        </row>
        <row r="251">
          <cell r="F251" t="str">
            <v>SDR</v>
          </cell>
          <cell r="AJ251">
            <v>0</v>
          </cell>
          <cell r="AK251">
            <v>0</v>
          </cell>
          <cell r="AM251">
            <v>0</v>
          </cell>
          <cell r="AN251">
            <v>0</v>
          </cell>
          <cell r="AS251">
            <v>14999.999999996249</v>
          </cell>
          <cell r="AT251">
            <v>16949999.999995761</v>
          </cell>
          <cell r="AW251">
            <v>17661120</v>
          </cell>
          <cell r="BA251">
            <v>1950148.186666179</v>
          </cell>
          <cell r="BB251">
            <v>2203667450.9327822</v>
          </cell>
        </row>
        <row r="252">
          <cell r="AJ252">
            <v>0</v>
          </cell>
          <cell r="AK252">
            <v>0</v>
          </cell>
          <cell r="AM252">
            <v>0</v>
          </cell>
          <cell r="AN252">
            <v>0</v>
          </cell>
          <cell r="AS252">
            <v>0</v>
          </cell>
          <cell r="AT252">
            <v>0</v>
          </cell>
          <cell r="BA252">
            <v>0</v>
          </cell>
          <cell r="BB252">
            <v>0</v>
          </cell>
        </row>
        <row r="253">
          <cell r="AJ253">
            <v>0</v>
          </cell>
          <cell r="AK253">
            <v>0</v>
          </cell>
          <cell r="AM253">
            <v>0</v>
          </cell>
          <cell r="AN253">
            <v>0</v>
          </cell>
          <cell r="AS253">
            <v>0</v>
          </cell>
          <cell r="AT253">
            <v>0</v>
          </cell>
          <cell r="BA253">
            <v>0</v>
          </cell>
          <cell r="BB253">
            <v>0</v>
          </cell>
        </row>
        <row r="254">
          <cell r="F254" t="str">
            <v>SDR</v>
          </cell>
          <cell r="AJ254">
            <v>0</v>
          </cell>
          <cell r="AK254">
            <v>0</v>
          </cell>
          <cell r="AM254">
            <v>0</v>
          </cell>
          <cell r="AN254">
            <v>0</v>
          </cell>
          <cell r="AS254">
            <v>71999.999999981999</v>
          </cell>
          <cell r="AT254">
            <v>81359999.99997966</v>
          </cell>
          <cell r="AW254">
            <v>87231720</v>
          </cell>
          <cell r="BA254">
            <v>9599999.9999975991</v>
          </cell>
          <cell r="BB254">
            <v>10847999999.997288</v>
          </cell>
        </row>
        <row r="255">
          <cell r="AJ255">
            <v>0</v>
          </cell>
          <cell r="AK255">
            <v>0</v>
          </cell>
          <cell r="AM255">
            <v>0</v>
          </cell>
          <cell r="AN255">
            <v>0</v>
          </cell>
          <cell r="AS255">
            <v>0</v>
          </cell>
          <cell r="AT255">
            <v>0</v>
          </cell>
          <cell r="BA255">
            <v>0</v>
          </cell>
          <cell r="BB255">
            <v>0</v>
          </cell>
        </row>
        <row r="256">
          <cell r="AJ256">
            <v>0</v>
          </cell>
          <cell r="AK256">
            <v>0</v>
          </cell>
          <cell r="AM256">
            <v>0</v>
          </cell>
          <cell r="AN256">
            <v>0</v>
          </cell>
          <cell r="AS256">
            <v>0</v>
          </cell>
          <cell r="AT256">
            <v>0</v>
          </cell>
          <cell r="BA256">
            <v>0</v>
          </cell>
          <cell r="BB256">
            <v>0</v>
          </cell>
        </row>
        <row r="257">
          <cell r="F257" t="str">
            <v>SDR</v>
          </cell>
          <cell r="AH257">
            <v>1990993330.4400003</v>
          </cell>
          <cell r="AJ257">
            <v>634334.87999984133</v>
          </cell>
          <cell r="AK257">
            <v>716798414.39982069</v>
          </cell>
          <cell r="AM257">
            <v>0</v>
          </cell>
          <cell r="AN257">
            <v>0</v>
          </cell>
          <cell r="AS257">
            <v>104510.92169997386</v>
          </cell>
          <cell r="AT257">
            <v>118097341.52097046</v>
          </cell>
          <cell r="AW257">
            <v>127015688.64</v>
          </cell>
          <cell r="BA257">
            <v>14978281.613329589</v>
          </cell>
          <cell r="BB257">
            <v>16925458223.062435</v>
          </cell>
          <cell r="BD257">
            <v>365097.16077816288</v>
          </cell>
          <cell r="BE257">
            <v>429025673.63041919</v>
          </cell>
        </row>
        <row r="258">
          <cell r="AJ258">
            <v>0</v>
          </cell>
          <cell r="AK258">
            <v>0</v>
          </cell>
          <cell r="AM258">
            <v>0</v>
          </cell>
          <cell r="AN258">
            <v>0</v>
          </cell>
          <cell r="AS258">
            <v>0</v>
          </cell>
          <cell r="AT258">
            <v>0</v>
          </cell>
          <cell r="BA258">
            <v>0</v>
          </cell>
          <cell r="BB258">
            <v>0</v>
          </cell>
        </row>
        <row r="259">
          <cell r="AJ259">
            <v>0</v>
          </cell>
          <cell r="AK259">
            <v>0</v>
          </cell>
          <cell r="AM259">
            <v>0</v>
          </cell>
          <cell r="AN259">
            <v>0</v>
          </cell>
          <cell r="AS259">
            <v>0</v>
          </cell>
          <cell r="AT259">
            <v>0</v>
          </cell>
          <cell r="BA259">
            <v>0</v>
          </cell>
          <cell r="BB259">
            <v>0</v>
          </cell>
        </row>
        <row r="260">
          <cell r="F260" t="str">
            <v>SDR</v>
          </cell>
          <cell r="AH260">
            <v>1875729854.7540007</v>
          </cell>
          <cell r="AJ260">
            <v>0</v>
          </cell>
          <cell r="AK260">
            <v>0</v>
          </cell>
          <cell r="AM260">
            <v>0</v>
          </cell>
          <cell r="AN260">
            <v>0</v>
          </cell>
          <cell r="AS260">
            <v>37999.999999990498</v>
          </cell>
          <cell r="AT260">
            <v>42939999.999989264</v>
          </cell>
          <cell r="AW260">
            <v>15795470</v>
          </cell>
          <cell r="BA260">
            <v>3290843.9999991772</v>
          </cell>
          <cell r="BB260">
            <v>3718653719.9990702</v>
          </cell>
          <cell r="BD260">
            <v>1826065.8296360485</v>
          </cell>
          <cell r="BE260">
            <v>2145809956.4053204</v>
          </cell>
        </row>
        <row r="261">
          <cell r="AJ261">
            <v>0</v>
          </cell>
          <cell r="AK261">
            <v>0</v>
          </cell>
          <cell r="AM261">
            <v>0</v>
          </cell>
          <cell r="AN261">
            <v>0</v>
          </cell>
          <cell r="AS261">
            <v>0</v>
          </cell>
          <cell r="AT261">
            <v>0</v>
          </cell>
          <cell r="BA261">
            <v>0</v>
          </cell>
          <cell r="BB261">
            <v>0</v>
          </cell>
        </row>
        <row r="262">
          <cell r="AJ262">
            <v>0</v>
          </cell>
          <cell r="AK262">
            <v>0</v>
          </cell>
          <cell r="AM262">
            <v>0</v>
          </cell>
          <cell r="AN262">
            <v>0</v>
          </cell>
          <cell r="AS262">
            <v>0</v>
          </cell>
          <cell r="AT262">
            <v>0</v>
          </cell>
          <cell r="BA262">
            <v>0</v>
          </cell>
          <cell r="BB262">
            <v>0</v>
          </cell>
        </row>
        <row r="263">
          <cell r="F263" t="str">
            <v>SDR</v>
          </cell>
          <cell r="AH263">
            <v>2042187927.1380002</v>
          </cell>
          <cell r="AJ263">
            <v>1199999.9999996999</v>
          </cell>
          <cell r="AK263">
            <v>1355999999.999661</v>
          </cell>
          <cell r="AM263">
            <v>0</v>
          </cell>
          <cell r="AN263">
            <v>0</v>
          </cell>
          <cell r="AS263">
            <v>67393.386799983142</v>
          </cell>
          <cell r="AT263">
            <v>76154527.083980948</v>
          </cell>
          <cell r="AW263">
            <v>69241440</v>
          </cell>
          <cell r="BA263">
            <v>9506753.9599976223</v>
          </cell>
          <cell r="BB263">
            <v>10742631974.797314</v>
          </cell>
          <cell r="BD263">
            <v>835169.32920103986</v>
          </cell>
          <cell r="BE263">
            <v>981407478.74414182</v>
          </cell>
        </row>
        <row r="264">
          <cell r="AJ264">
            <v>0</v>
          </cell>
          <cell r="AK264">
            <v>0</v>
          </cell>
          <cell r="AM264">
            <v>0</v>
          </cell>
          <cell r="AN264">
            <v>0</v>
          </cell>
          <cell r="AS264">
            <v>0</v>
          </cell>
          <cell r="AT264">
            <v>0</v>
          </cell>
          <cell r="BA264">
            <v>0</v>
          </cell>
          <cell r="BB264">
            <v>0</v>
          </cell>
        </row>
        <row r="265">
          <cell r="AJ265">
            <v>0</v>
          </cell>
          <cell r="AK265">
            <v>0</v>
          </cell>
          <cell r="AM265">
            <v>0</v>
          </cell>
          <cell r="AN265">
            <v>0</v>
          </cell>
          <cell r="AS265">
            <v>0</v>
          </cell>
          <cell r="AT265">
            <v>0</v>
          </cell>
          <cell r="BA265">
            <v>0</v>
          </cell>
          <cell r="BB265">
            <v>0</v>
          </cell>
        </row>
        <row r="266">
          <cell r="F266" t="str">
            <v>SDR</v>
          </cell>
          <cell r="AH266">
            <v>9493200000</v>
          </cell>
          <cell r="AJ266">
            <v>11999999.999996999</v>
          </cell>
          <cell r="AK266">
            <v>13559999999.996609</v>
          </cell>
          <cell r="AM266">
            <v>0</v>
          </cell>
          <cell r="AN266">
            <v>0</v>
          </cell>
          <cell r="AS266">
            <v>149999.99999996249</v>
          </cell>
          <cell r="AT266">
            <v>169499999.99995762</v>
          </cell>
          <cell r="AW266">
            <v>108554400</v>
          </cell>
          <cell r="BA266">
            <v>19999999.999995001</v>
          </cell>
          <cell r="BB266">
            <v>22599999999.99435</v>
          </cell>
          <cell r="BD266">
            <v>12339514.731369151</v>
          </cell>
          <cell r="BE266">
            <v>14500163760.831888</v>
          </cell>
        </row>
        <row r="267">
          <cell r="AJ267">
            <v>0</v>
          </cell>
          <cell r="AK267">
            <v>0</v>
          </cell>
          <cell r="AM267">
            <v>0</v>
          </cell>
          <cell r="AN267">
            <v>0</v>
          </cell>
          <cell r="AS267">
            <v>0</v>
          </cell>
          <cell r="AT267">
            <v>0</v>
          </cell>
          <cell r="BA267">
            <v>0</v>
          </cell>
          <cell r="BB267">
            <v>0</v>
          </cell>
        </row>
        <row r="268">
          <cell r="AJ268">
            <v>0</v>
          </cell>
          <cell r="AK268">
            <v>0</v>
          </cell>
          <cell r="AM268">
            <v>0</v>
          </cell>
          <cell r="AN268">
            <v>0</v>
          </cell>
          <cell r="AS268">
            <v>0</v>
          </cell>
          <cell r="AT268">
            <v>0</v>
          </cell>
          <cell r="BA268">
            <v>0</v>
          </cell>
          <cell r="BB268">
            <v>0</v>
          </cell>
        </row>
        <row r="269">
          <cell r="F269" t="str">
            <v>SDR</v>
          </cell>
          <cell r="AH269">
            <v>10241104943.214001</v>
          </cell>
          <cell r="AJ269">
            <v>3780217.5333323879</v>
          </cell>
          <cell r="AK269">
            <v>4271645812.6655984</v>
          </cell>
          <cell r="AM269">
            <v>0</v>
          </cell>
          <cell r="AN269">
            <v>0</v>
          </cell>
          <cell r="AS269">
            <v>230382.33736660908</v>
          </cell>
          <cell r="AT269">
            <v>260332041.22426826</v>
          </cell>
          <cell r="AW269">
            <v>121685561.69</v>
          </cell>
          <cell r="BA269">
            <v>19042548.173328571</v>
          </cell>
          <cell r="BB269">
            <v>21518079435.861286</v>
          </cell>
          <cell r="BD269">
            <v>4596341.578299826</v>
          </cell>
          <cell r="BE269">
            <v>5401160988.6601248</v>
          </cell>
        </row>
        <row r="270">
          <cell r="AJ270">
            <v>0</v>
          </cell>
          <cell r="AK270">
            <v>0</v>
          </cell>
          <cell r="AM270">
            <v>0</v>
          </cell>
          <cell r="AN270">
            <v>0</v>
          </cell>
          <cell r="AS270">
            <v>0</v>
          </cell>
          <cell r="AT270">
            <v>0</v>
          </cell>
          <cell r="BA270">
            <v>0</v>
          </cell>
          <cell r="BB270">
            <v>0</v>
          </cell>
        </row>
        <row r="271">
          <cell r="AJ271">
            <v>0</v>
          </cell>
          <cell r="AK271">
            <v>0</v>
          </cell>
          <cell r="AM271">
            <v>0</v>
          </cell>
          <cell r="AN271">
            <v>0</v>
          </cell>
          <cell r="AS271">
            <v>0</v>
          </cell>
          <cell r="AT271">
            <v>0</v>
          </cell>
          <cell r="BA271">
            <v>0</v>
          </cell>
          <cell r="BB271">
            <v>0</v>
          </cell>
        </row>
        <row r="272">
          <cell r="F272" t="str">
            <v>SDR</v>
          </cell>
          <cell r="AH272">
            <v>1493095748.904</v>
          </cell>
          <cell r="AJ272">
            <v>5333333.3333320003</v>
          </cell>
          <cell r="AK272">
            <v>6026666666.6651602</v>
          </cell>
          <cell r="AM272">
            <v>0</v>
          </cell>
          <cell r="AN272">
            <v>0</v>
          </cell>
          <cell r="AS272">
            <v>195999.99999995099</v>
          </cell>
          <cell r="AT272">
            <v>221479999.99994463</v>
          </cell>
          <cell r="AW272">
            <v>116291700</v>
          </cell>
          <cell r="BA272">
            <v>1258244.4266663522</v>
          </cell>
          <cell r="BB272">
            <v>1421816202.132978</v>
          </cell>
          <cell r="BD272">
            <v>4204575.408228769</v>
          </cell>
          <cell r="BE272">
            <v>4940796562.2096262</v>
          </cell>
        </row>
        <row r="273">
          <cell r="AJ273">
            <v>0</v>
          </cell>
          <cell r="AK273">
            <v>0</v>
          </cell>
          <cell r="AM273">
            <v>0</v>
          </cell>
          <cell r="AN273">
            <v>0</v>
          </cell>
          <cell r="AS273">
            <v>0</v>
          </cell>
          <cell r="AT273">
            <v>0</v>
          </cell>
          <cell r="BA273">
            <v>0</v>
          </cell>
          <cell r="BB273">
            <v>0</v>
          </cell>
        </row>
        <row r="274">
          <cell r="AJ274">
            <v>0</v>
          </cell>
          <cell r="AK274">
            <v>0</v>
          </cell>
          <cell r="AM274">
            <v>0</v>
          </cell>
          <cell r="AN274">
            <v>0</v>
          </cell>
          <cell r="AS274">
            <v>0</v>
          </cell>
          <cell r="AT274">
            <v>0</v>
          </cell>
          <cell r="BA274">
            <v>0</v>
          </cell>
          <cell r="BB274">
            <v>0</v>
          </cell>
        </row>
        <row r="275">
          <cell r="F275" t="str">
            <v>SDR</v>
          </cell>
          <cell r="AH275">
            <v>683185068.03600001</v>
          </cell>
          <cell r="AJ275">
            <v>0</v>
          </cell>
          <cell r="AK275">
            <v>0</v>
          </cell>
          <cell r="AM275">
            <v>0</v>
          </cell>
          <cell r="AN275">
            <v>0</v>
          </cell>
          <cell r="AS275">
            <v>26666.666666659999</v>
          </cell>
          <cell r="AT275">
            <v>30133333.3333258</v>
          </cell>
          <cell r="AW275">
            <v>1780243.97</v>
          </cell>
          <cell r="BA275">
            <v>575725.83999985608</v>
          </cell>
          <cell r="BB275">
            <v>650570199.19983733</v>
          </cell>
          <cell r="BD275">
            <v>2710860.6835996532</v>
          </cell>
          <cell r="BE275">
            <v>3185532389.2979522</v>
          </cell>
        </row>
        <row r="276">
          <cell r="AJ276">
            <v>0</v>
          </cell>
          <cell r="AK276">
            <v>0</v>
          </cell>
          <cell r="AM276">
            <v>0</v>
          </cell>
          <cell r="AN276">
            <v>0</v>
          </cell>
          <cell r="AS276">
            <v>0</v>
          </cell>
          <cell r="AT276">
            <v>0</v>
          </cell>
          <cell r="BA276">
            <v>0</v>
          </cell>
          <cell r="BB276">
            <v>0</v>
          </cell>
        </row>
        <row r="277">
          <cell r="AJ277">
            <v>0</v>
          </cell>
          <cell r="AK277">
            <v>0</v>
          </cell>
          <cell r="AM277">
            <v>0</v>
          </cell>
          <cell r="AN277">
            <v>0</v>
          </cell>
          <cell r="AS277">
            <v>0</v>
          </cell>
          <cell r="AT277">
            <v>0</v>
          </cell>
          <cell r="BA277">
            <v>0</v>
          </cell>
          <cell r="BB277">
            <v>0</v>
          </cell>
        </row>
        <row r="278">
          <cell r="F278" t="str">
            <v>SDR</v>
          </cell>
          <cell r="AH278">
            <v>1074541162.1399996</v>
          </cell>
          <cell r="AJ278">
            <v>1279999.9999996799</v>
          </cell>
          <cell r="AK278">
            <v>1446399999.9996383</v>
          </cell>
          <cell r="AM278">
            <v>0</v>
          </cell>
          <cell r="AN278">
            <v>0</v>
          </cell>
          <cell r="AS278">
            <v>36896.105799990772</v>
          </cell>
          <cell r="AT278">
            <v>41692599.553989574</v>
          </cell>
          <cell r="AW278">
            <v>1887240</v>
          </cell>
          <cell r="BA278">
            <v>1157300.586666377</v>
          </cell>
          <cell r="BB278">
            <v>1307749662.933006</v>
          </cell>
          <cell r="BD278">
            <v>2088077.3818440209</v>
          </cell>
          <cell r="BE278">
            <v>2453699731.4049087</v>
          </cell>
        </row>
        <row r="279">
          <cell r="AJ279">
            <v>0</v>
          </cell>
          <cell r="AK279">
            <v>0</v>
          </cell>
          <cell r="AM279">
            <v>0</v>
          </cell>
          <cell r="AN279">
            <v>0</v>
          </cell>
          <cell r="AS279">
            <v>0</v>
          </cell>
          <cell r="AT279">
            <v>0</v>
          </cell>
          <cell r="BA279">
            <v>0</v>
          </cell>
          <cell r="BB279">
            <v>0</v>
          </cell>
        </row>
        <row r="280">
          <cell r="AJ280">
            <v>0</v>
          </cell>
          <cell r="AK280">
            <v>0</v>
          </cell>
          <cell r="AM280">
            <v>0</v>
          </cell>
          <cell r="AN280">
            <v>0</v>
          </cell>
          <cell r="AS280">
            <v>0</v>
          </cell>
          <cell r="AT280">
            <v>0</v>
          </cell>
          <cell r="BA280">
            <v>0</v>
          </cell>
          <cell r="BB280">
            <v>0</v>
          </cell>
        </row>
        <row r="281">
          <cell r="F281" t="str">
            <v>SDR</v>
          </cell>
          <cell r="AH281">
            <v>3488662649.9519997</v>
          </cell>
          <cell r="AJ281">
            <v>1273333.333333015</v>
          </cell>
          <cell r="AK281">
            <v>1438866666.666307</v>
          </cell>
          <cell r="AM281">
            <v>0</v>
          </cell>
          <cell r="AN281">
            <v>0</v>
          </cell>
          <cell r="AS281">
            <v>110808.87823330563</v>
          </cell>
          <cell r="AT281">
            <v>125214032.40363537</v>
          </cell>
          <cell r="AW281">
            <v>16392668.18</v>
          </cell>
          <cell r="BA281">
            <v>3443476.8399991388</v>
          </cell>
          <cell r="BB281">
            <v>3891128829.1990271</v>
          </cell>
          <cell r="BD281">
            <v>2784555.6383760832</v>
          </cell>
          <cell r="BE281">
            <v>3272131330.655735</v>
          </cell>
        </row>
        <row r="282">
          <cell r="AJ282">
            <v>0</v>
          </cell>
          <cell r="AK282">
            <v>0</v>
          </cell>
          <cell r="AM282">
            <v>0</v>
          </cell>
          <cell r="AN282">
            <v>0</v>
          </cell>
          <cell r="AS282">
            <v>0</v>
          </cell>
          <cell r="AT282">
            <v>0</v>
          </cell>
          <cell r="BA282">
            <v>0</v>
          </cell>
          <cell r="BB282">
            <v>0</v>
          </cell>
        </row>
        <row r="283">
          <cell r="AJ283">
            <v>0</v>
          </cell>
          <cell r="AK283">
            <v>0</v>
          </cell>
          <cell r="AM283">
            <v>0</v>
          </cell>
          <cell r="AN283">
            <v>0</v>
          </cell>
          <cell r="AS283">
            <v>0</v>
          </cell>
          <cell r="AT283">
            <v>0</v>
          </cell>
          <cell r="BA283">
            <v>0</v>
          </cell>
          <cell r="BB283">
            <v>0</v>
          </cell>
        </row>
        <row r="284">
          <cell r="F284" t="str">
            <v>SDR</v>
          </cell>
          <cell r="AJ284">
            <v>25501219.079993621</v>
          </cell>
          <cell r="AM284">
            <v>683207.54666649585</v>
          </cell>
          <cell r="AN284">
            <v>772024527.73314035</v>
          </cell>
          <cell r="AS284">
            <v>1955097.7740161777</v>
          </cell>
          <cell r="AT284">
            <v>2209260484.6382809</v>
          </cell>
          <cell r="BA284">
            <v>204741408.41328216</v>
          </cell>
          <cell r="BB284">
            <v>231357791507.00885</v>
          </cell>
        </row>
        <row r="285">
          <cell r="F285" t="str">
            <v>USD</v>
          </cell>
          <cell r="AJ285">
            <v>25819984.318500001</v>
          </cell>
          <cell r="AM285">
            <v>691747.64100000006</v>
          </cell>
          <cell r="AN285">
            <v>781674834.33000004</v>
          </cell>
          <cell r="AS285">
            <v>1979536.4961918751</v>
          </cell>
          <cell r="AT285">
            <v>2236876240.6968188</v>
          </cell>
          <cell r="BA285">
            <v>207300676.01850003</v>
          </cell>
          <cell r="BB285">
            <v>234249763900.90503</v>
          </cell>
        </row>
        <row r="286">
          <cell r="AJ286">
            <v>0</v>
          </cell>
          <cell r="AK286">
            <v>0</v>
          </cell>
          <cell r="AM286">
            <v>0</v>
          </cell>
          <cell r="AN286">
            <v>0</v>
          </cell>
          <cell r="AS286">
            <v>0</v>
          </cell>
          <cell r="AT286">
            <v>0</v>
          </cell>
          <cell r="BA286">
            <v>0</v>
          </cell>
          <cell r="BB286">
            <v>0</v>
          </cell>
        </row>
        <row r="287">
          <cell r="F287" t="str">
            <v>SDR</v>
          </cell>
          <cell r="AJ287">
            <v>0</v>
          </cell>
          <cell r="AK287">
            <v>0</v>
          </cell>
          <cell r="AM287">
            <v>0</v>
          </cell>
          <cell r="AN287">
            <v>0</v>
          </cell>
          <cell r="AS287">
            <v>39790.216666656714</v>
          </cell>
          <cell r="AT287">
            <v>44962944.833322085</v>
          </cell>
          <cell r="AW287">
            <v>46373188.719999999</v>
          </cell>
          <cell r="BA287">
            <v>5249419.9999986878</v>
          </cell>
          <cell r="BB287">
            <v>5931844599.998517</v>
          </cell>
        </row>
        <row r="288">
          <cell r="AJ288">
            <v>0</v>
          </cell>
          <cell r="AK288">
            <v>0</v>
          </cell>
          <cell r="AM288">
            <v>0</v>
          </cell>
          <cell r="AN288">
            <v>0</v>
          </cell>
          <cell r="AS288">
            <v>0</v>
          </cell>
          <cell r="AT288">
            <v>0</v>
          </cell>
          <cell r="BA288">
            <v>0</v>
          </cell>
          <cell r="BB288">
            <v>0</v>
          </cell>
        </row>
        <row r="289">
          <cell r="AJ289">
            <v>0</v>
          </cell>
          <cell r="AK289">
            <v>0</v>
          </cell>
          <cell r="AM289">
            <v>0</v>
          </cell>
          <cell r="AN289">
            <v>0</v>
          </cell>
          <cell r="AS289">
            <v>0</v>
          </cell>
          <cell r="AT289">
            <v>0</v>
          </cell>
          <cell r="BA289">
            <v>0</v>
          </cell>
          <cell r="BB289">
            <v>0</v>
          </cell>
        </row>
        <row r="290">
          <cell r="F290" t="str">
            <v>SDR</v>
          </cell>
          <cell r="AJ290">
            <v>0</v>
          </cell>
          <cell r="AK290">
            <v>0</v>
          </cell>
          <cell r="AM290">
            <v>0</v>
          </cell>
          <cell r="AN290">
            <v>0</v>
          </cell>
          <cell r="AS290">
            <v>49522.366666654278</v>
          </cell>
          <cell r="AT290">
            <v>55960274.333319336</v>
          </cell>
          <cell r="AW290">
            <v>57205317.57</v>
          </cell>
          <cell r="BA290">
            <v>6475613.3333317144</v>
          </cell>
          <cell r="BB290">
            <v>7317443066.6648369</v>
          </cell>
          <cell r="BG290">
            <v>66588.271767764294</v>
          </cell>
          <cell r="BH290">
            <v>78247878.154299811</v>
          </cell>
        </row>
        <row r="291">
          <cell r="AJ291">
            <v>0</v>
          </cell>
          <cell r="AK291">
            <v>0</v>
          </cell>
          <cell r="AM291">
            <v>0</v>
          </cell>
          <cell r="AN291">
            <v>0</v>
          </cell>
          <cell r="AS291">
            <v>0</v>
          </cell>
          <cell r="AT291">
            <v>0</v>
          </cell>
          <cell r="BA291">
            <v>0</v>
          </cell>
          <cell r="BB291">
            <v>0</v>
          </cell>
        </row>
        <row r="292">
          <cell r="AJ292">
            <v>0</v>
          </cell>
          <cell r="AK292">
            <v>0</v>
          </cell>
          <cell r="AM292">
            <v>0</v>
          </cell>
          <cell r="AN292">
            <v>0</v>
          </cell>
          <cell r="AS292">
            <v>0</v>
          </cell>
          <cell r="AT292">
            <v>0</v>
          </cell>
          <cell r="BA292">
            <v>0</v>
          </cell>
          <cell r="BB292">
            <v>0</v>
          </cell>
        </row>
        <row r="293">
          <cell r="F293" t="str">
            <v>SDR</v>
          </cell>
          <cell r="AH293">
            <v>2402067228.138</v>
          </cell>
          <cell r="AJ293">
            <v>2397959.1066660671</v>
          </cell>
          <cell r="AK293">
            <v>2709693790.5326557</v>
          </cell>
          <cell r="AM293">
            <v>0</v>
          </cell>
          <cell r="AN293">
            <v>0</v>
          </cell>
          <cell r="AS293">
            <v>39974.666666656674</v>
          </cell>
          <cell r="AT293">
            <v>45171373.333322041</v>
          </cell>
          <cell r="AW293">
            <v>26401719.489999998</v>
          </cell>
          <cell r="BA293">
            <v>2758802.3866659771</v>
          </cell>
          <cell r="BB293">
            <v>3117446696.9325542</v>
          </cell>
          <cell r="BD293">
            <v>3744217.6324627385</v>
          </cell>
          <cell r="BE293">
            <v>4399830139.9069633</v>
          </cell>
        </row>
        <row r="294">
          <cell r="AJ294">
            <v>0</v>
          </cell>
          <cell r="AK294">
            <v>0</v>
          </cell>
          <cell r="AM294">
            <v>0</v>
          </cell>
          <cell r="AN294">
            <v>0</v>
          </cell>
          <cell r="AS294">
            <v>0</v>
          </cell>
          <cell r="AT294">
            <v>0</v>
          </cell>
          <cell r="BA294">
            <v>0</v>
          </cell>
          <cell r="BB294">
            <v>0</v>
          </cell>
        </row>
        <row r="295">
          <cell r="AJ295">
            <v>0</v>
          </cell>
          <cell r="AK295">
            <v>0</v>
          </cell>
          <cell r="AM295">
            <v>0</v>
          </cell>
          <cell r="AN295">
            <v>0</v>
          </cell>
          <cell r="AS295">
            <v>0</v>
          </cell>
          <cell r="AT295">
            <v>0</v>
          </cell>
          <cell r="BA295">
            <v>0</v>
          </cell>
          <cell r="BB295">
            <v>0</v>
          </cell>
        </row>
        <row r="296">
          <cell r="F296" t="str">
            <v>EUR</v>
          </cell>
          <cell r="AH296">
            <v>828912829.46400011</v>
          </cell>
          <cell r="AJ296">
            <v>1610784.3139509999</v>
          </cell>
          <cell r="AK296">
            <v>1820186274.7646298</v>
          </cell>
          <cell r="AM296">
            <v>0</v>
          </cell>
          <cell r="AN296">
            <v>0</v>
          </cell>
          <cell r="AS296">
            <v>28747.549023632499</v>
          </cell>
          <cell r="AT296">
            <v>32484730.396704722</v>
          </cell>
          <cell r="AW296">
            <v>16923213.140000001</v>
          </cell>
          <cell r="BA296">
            <v>647434.38244358206</v>
          </cell>
          <cell r="BB296">
            <v>731600852.16124773</v>
          </cell>
          <cell r="BD296">
            <v>1260638.4748700175</v>
          </cell>
          <cell r="BE296">
            <v>1481376271.8197575</v>
          </cell>
        </row>
        <row r="297">
          <cell r="AK297">
            <v>0</v>
          </cell>
          <cell r="AM297">
            <v>0</v>
          </cell>
          <cell r="AN297">
            <v>0</v>
          </cell>
          <cell r="AS297">
            <v>0</v>
          </cell>
          <cell r="AT297">
            <v>0</v>
          </cell>
          <cell r="BA297">
            <v>0</v>
          </cell>
          <cell r="BB297">
            <v>0</v>
          </cell>
        </row>
        <row r="298">
          <cell r="AJ298">
            <v>0</v>
          </cell>
          <cell r="AK298">
            <v>0</v>
          </cell>
          <cell r="AM298">
            <v>0</v>
          </cell>
          <cell r="AN298">
            <v>0</v>
          </cell>
          <cell r="AS298">
            <v>0</v>
          </cell>
          <cell r="AT298">
            <v>0</v>
          </cell>
          <cell r="BA298">
            <v>0</v>
          </cell>
          <cell r="BB298">
            <v>0</v>
          </cell>
        </row>
        <row r="299">
          <cell r="F299" t="str">
            <v>EUR</v>
          </cell>
          <cell r="AH299">
            <v>2198199124.8000002</v>
          </cell>
          <cell r="AJ299">
            <v>0</v>
          </cell>
          <cell r="AK299">
            <v>0</v>
          </cell>
          <cell r="AM299">
            <v>0</v>
          </cell>
          <cell r="AN299">
            <v>0</v>
          </cell>
          <cell r="AS299">
            <v>26960.784317499998</v>
          </cell>
          <cell r="AT299">
            <v>30465686.278774999</v>
          </cell>
          <cell r="AW299">
            <v>150372.96</v>
          </cell>
          <cell r="BA299">
            <v>1716935.2943580179</v>
          </cell>
          <cell r="BB299">
            <v>1940136882.6245601</v>
          </cell>
          <cell r="BD299">
            <v>870155.97920277307</v>
          </cell>
          <cell r="BE299">
            <v>1022520291.1611786</v>
          </cell>
        </row>
        <row r="300">
          <cell r="AJ300">
            <v>0</v>
          </cell>
          <cell r="AK300">
            <v>0</v>
          </cell>
          <cell r="AM300">
            <v>0</v>
          </cell>
          <cell r="AN300">
            <v>0</v>
          </cell>
          <cell r="AS300">
            <v>0</v>
          </cell>
          <cell r="AT300">
            <v>0</v>
          </cell>
          <cell r="BA300">
            <v>0</v>
          </cell>
          <cell r="BB300">
            <v>0</v>
          </cell>
        </row>
        <row r="301">
          <cell r="AJ301">
            <v>0</v>
          </cell>
          <cell r="AK301">
            <v>0</v>
          </cell>
          <cell r="AM301">
            <v>0</v>
          </cell>
          <cell r="AN301">
            <v>0</v>
          </cell>
          <cell r="AS301">
            <v>0</v>
          </cell>
          <cell r="AT301">
            <v>0</v>
          </cell>
          <cell r="BA301">
            <v>0</v>
          </cell>
          <cell r="BB301">
            <v>0</v>
          </cell>
        </row>
        <row r="302">
          <cell r="F302" t="str">
            <v>SDR</v>
          </cell>
          <cell r="AJ302">
            <v>2397959.1066660671</v>
          </cell>
          <cell r="AM302">
            <v>0</v>
          </cell>
          <cell r="AN302">
            <v>0</v>
          </cell>
          <cell r="AS302">
            <v>168383.91666662457</v>
          </cell>
          <cell r="AT302">
            <v>190273825.83328578</v>
          </cell>
          <cell r="BA302">
            <v>15364346.479996158</v>
          </cell>
          <cell r="BB302">
            <v>17361711522.395657</v>
          </cell>
        </row>
        <row r="303">
          <cell r="F303" t="str">
            <v>EUR</v>
          </cell>
          <cell r="AJ303">
            <v>1610784.3139509999</v>
          </cell>
          <cell r="AM303">
            <v>0</v>
          </cell>
          <cell r="AN303">
            <v>0</v>
          </cell>
          <cell r="AS303">
            <v>26960.784317499998</v>
          </cell>
          <cell r="AT303">
            <v>30465686.278774999</v>
          </cell>
          <cell r="BA303">
            <v>1716935.2943580179</v>
          </cell>
          <cell r="BB303">
            <v>1940136882.6245601</v>
          </cell>
        </row>
        <row r="304">
          <cell r="F304" t="str">
            <v>USD</v>
          </cell>
          <cell r="AJ304">
            <v>4135833.8034002082</v>
          </cell>
          <cell r="AM304">
            <v>0</v>
          </cell>
          <cell r="AN304">
            <v>0</v>
          </cell>
          <cell r="AS304">
            <v>196943.71562500001</v>
          </cell>
          <cell r="AT304">
            <v>222546398.65625</v>
          </cell>
          <cell r="BA304">
            <v>17241126.399</v>
          </cell>
          <cell r="BB304">
            <v>19482472830.869999</v>
          </cell>
        </row>
        <row r="305">
          <cell r="AJ305">
            <v>0</v>
          </cell>
          <cell r="AK305">
            <v>0</v>
          </cell>
          <cell r="AM305">
            <v>0</v>
          </cell>
          <cell r="AN305">
            <v>0</v>
          </cell>
          <cell r="AS305">
            <v>0</v>
          </cell>
          <cell r="AT305">
            <v>0</v>
          </cell>
          <cell r="BA305">
            <v>0</v>
          </cell>
          <cell r="BB305">
            <v>0</v>
          </cell>
        </row>
        <row r="306">
          <cell r="F306" t="str">
            <v>SDR</v>
          </cell>
          <cell r="AJ306">
            <v>0</v>
          </cell>
          <cell r="AK306">
            <v>0</v>
          </cell>
          <cell r="AM306">
            <v>0</v>
          </cell>
          <cell r="AN306">
            <v>0</v>
          </cell>
          <cell r="AS306">
            <v>0</v>
          </cell>
          <cell r="AT306">
            <v>0</v>
          </cell>
          <cell r="BA306">
            <v>0</v>
          </cell>
          <cell r="BB306">
            <v>0</v>
          </cell>
        </row>
        <row r="307">
          <cell r="AJ307">
            <v>0</v>
          </cell>
          <cell r="AK307">
            <v>0</v>
          </cell>
          <cell r="AM307">
            <v>0</v>
          </cell>
          <cell r="AN307">
            <v>0</v>
          </cell>
          <cell r="AS307">
            <v>0</v>
          </cell>
          <cell r="AT307">
            <v>0</v>
          </cell>
          <cell r="BA307">
            <v>0</v>
          </cell>
          <cell r="BB307">
            <v>0</v>
          </cell>
        </row>
        <row r="308">
          <cell r="AJ308">
            <v>0</v>
          </cell>
          <cell r="AK308">
            <v>0</v>
          </cell>
          <cell r="AM308">
            <v>0</v>
          </cell>
          <cell r="AN308">
            <v>0</v>
          </cell>
          <cell r="AS308">
            <v>0</v>
          </cell>
          <cell r="AT308">
            <v>0</v>
          </cell>
          <cell r="BA308">
            <v>0</v>
          </cell>
          <cell r="BB308">
            <v>0</v>
          </cell>
        </row>
        <row r="309">
          <cell r="F309" t="str">
            <v>SDR</v>
          </cell>
          <cell r="AH309">
            <v>12879108000</v>
          </cell>
          <cell r="AJ309">
            <v>10853333.33333062</v>
          </cell>
          <cell r="AK309">
            <v>12264266666.663601</v>
          </cell>
          <cell r="AM309">
            <v>3501333.333332458</v>
          </cell>
          <cell r="AN309">
            <v>3956506666.6656775</v>
          </cell>
          <cell r="AQ309">
            <v>4139276200</v>
          </cell>
          <cell r="AS309">
            <v>231679.99999994208</v>
          </cell>
          <cell r="AT309">
            <v>261798399.99993455</v>
          </cell>
          <cell r="AW309">
            <v>212966719.63</v>
          </cell>
          <cell r="BA309">
            <v>49136666.666654378</v>
          </cell>
          <cell r="BB309">
            <v>55524433333.31945</v>
          </cell>
          <cell r="BD309">
            <v>11160405.54592721</v>
          </cell>
          <cell r="BE309">
            <v>13114592557.019064</v>
          </cell>
          <cell r="BG309">
            <v>4414255.7365684574</v>
          </cell>
          <cell r="BH309">
            <v>5187191916.0415936</v>
          </cell>
        </row>
        <row r="310">
          <cell r="AJ310">
            <v>0</v>
          </cell>
          <cell r="AK310">
            <v>0</v>
          </cell>
          <cell r="AM310">
            <v>0</v>
          </cell>
          <cell r="AN310">
            <v>0</v>
          </cell>
          <cell r="AS310">
            <v>0</v>
          </cell>
          <cell r="AT310">
            <v>0</v>
          </cell>
          <cell r="BA310">
            <v>0</v>
          </cell>
          <cell r="BB310">
            <v>0</v>
          </cell>
        </row>
        <row r="311">
          <cell r="AJ311">
            <v>0</v>
          </cell>
          <cell r="AK311">
            <v>0</v>
          </cell>
          <cell r="AM311">
            <v>0</v>
          </cell>
          <cell r="AN311">
            <v>0</v>
          </cell>
          <cell r="AS311">
            <v>0</v>
          </cell>
          <cell r="AT311">
            <v>0</v>
          </cell>
          <cell r="BA311">
            <v>0</v>
          </cell>
          <cell r="BB311">
            <v>0</v>
          </cell>
        </row>
        <row r="312">
          <cell r="F312" t="str">
            <v>SDR</v>
          </cell>
          <cell r="AJ312">
            <v>10853333.33333062</v>
          </cell>
          <cell r="AM312">
            <v>3501333.333332458</v>
          </cell>
          <cell r="AN312">
            <v>3956506666.6656775</v>
          </cell>
          <cell r="AS312">
            <v>231679.99999994208</v>
          </cell>
          <cell r="AT312">
            <v>261798399.99993455</v>
          </cell>
          <cell r="BA312">
            <v>49136666.666654378</v>
          </cell>
          <cell r="BB312">
            <v>55524433333.31945</v>
          </cell>
        </row>
        <row r="313">
          <cell r="F313" t="str">
            <v>USD</v>
          </cell>
          <cell r="AJ313">
            <v>10989000</v>
          </cell>
          <cell r="AM313">
            <v>3545100.0000000005</v>
          </cell>
          <cell r="AN313">
            <v>4005963000.0000005</v>
          </cell>
          <cell r="AS313">
            <v>234576.00000000003</v>
          </cell>
          <cell r="AT313">
            <v>265070880.00000003</v>
          </cell>
          <cell r="BA313">
            <v>49750875</v>
          </cell>
          <cell r="BB313">
            <v>56218488750</v>
          </cell>
        </row>
        <row r="314">
          <cell r="AJ314">
            <v>0</v>
          </cell>
          <cell r="AK314">
            <v>0</v>
          </cell>
          <cell r="AM314">
            <v>0</v>
          </cell>
          <cell r="AN314">
            <v>0</v>
          </cell>
          <cell r="AS314">
            <v>0</v>
          </cell>
          <cell r="AT314">
            <v>0</v>
          </cell>
          <cell r="BA314">
            <v>0</v>
          </cell>
          <cell r="BB314">
            <v>0</v>
          </cell>
        </row>
        <row r="315">
          <cell r="F315" t="str">
            <v>KRW</v>
          </cell>
          <cell r="AJ315">
            <v>0</v>
          </cell>
          <cell r="AK315">
            <v>0</v>
          </cell>
          <cell r="AM315">
            <v>225099.25358399999</v>
          </cell>
          <cell r="AN315">
            <v>254362156.54991999</v>
          </cell>
          <cell r="AQ315">
            <v>261526693.73000002</v>
          </cell>
          <cell r="AS315">
            <v>84693.595912556397</v>
          </cell>
          <cell r="AT315">
            <v>95703763.381188735</v>
          </cell>
          <cell r="AW315">
            <v>98363907.069999993</v>
          </cell>
          <cell r="BA315">
            <v>2250992.58588504</v>
          </cell>
          <cell r="BB315">
            <v>2543621622.0500951</v>
          </cell>
          <cell r="BG315">
            <v>229184.1247833622</v>
          </cell>
          <cell r="BH315">
            <v>269314265.03292888</v>
          </cell>
        </row>
        <row r="316">
          <cell r="AJ316">
            <v>0</v>
          </cell>
          <cell r="AK316">
            <v>0</v>
          </cell>
          <cell r="AM316">
            <v>0</v>
          </cell>
          <cell r="AN316">
            <v>0</v>
          </cell>
          <cell r="AS316">
            <v>0</v>
          </cell>
          <cell r="AT316">
            <v>0</v>
          </cell>
          <cell r="BA316">
            <v>0</v>
          </cell>
          <cell r="BB316">
            <v>0</v>
          </cell>
        </row>
        <row r="317">
          <cell r="AJ317">
            <v>0</v>
          </cell>
          <cell r="AK317">
            <v>0</v>
          </cell>
          <cell r="AM317">
            <v>0</v>
          </cell>
          <cell r="AN317">
            <v>0</v>
          </cell>
          <cell r="AS317">
            <v>0</v>
          </cell>
          <cell r="AT317">
            <v>0</v>
          </cell>
          <cell r="BA317">
            <v>0</v>
          </cell>
          <cell r="BB317">
            <v>0</v>
          </cell>
        </row>
        <row r="318">
          <cell r="F318" t="str">
            <v>KRW</v>
          </cell>
          <cell r="AJ318">
            <v>0</v>
          </cell>
          <cell r="AK318">
            <v>0</v>
          </cell>
          <cell r="AM318">
            <v>349758.11188799998</v>
          </cell>
          <cell r="AN318">
            <v>395226666.43343997</v>
          </cell>
          <cell r="AQ318">
            <v>408867800.04000002</v>
          </cell>
          <cell r="AS318">
            <v>149521.919376006</v>
          </cell>
          <cell r="AT318">
            <v>168959768.89488679</v>
          </cell>
          <cell r="AW318">
            <v>174636001.38</v>
          </cell>
          <cell r="BA318">
            <v>4721745.3952842001</v>
          </cell>
          <cell r="BB318">
            <v>5335572296.6711464</v>
          </cell>
          <cell r="BG318">
            <v>356106.28561525128</v>
          </cell>
          <cell r="BH318">
            <v>418460496.22648174</v>
          </cell>
        </row>
        <row r="319">
          <cell r="AJ319">
            <v>0</v>
          </cell>
          <cell r="AK319">
            <v>0</v>
          </cell>
          <cell r="AM319">
            <v>0</v>
          </cell>
          <cell r="AN319">
            <v>0</v>
          </cell>
          <cell r="AS319">
            <v>0</v>
          </cell>
          <cell r="AT319">
            <v>0</v>
          </cell>
          <cell r="BA319">
            <v>0</v>
          </cell>
          <cell r="BB319">
            <v>0</v>
          </cell>
        </row>
        <row r="320">
          <cell r="AJ320">
            <v>0</v>
          </cell>
          <cell r="AK320">
            <v>0</v>
          </cell>
          <cell r="AM320">
            <v>0</v>
          </cell>
          <cell r="AN320">
            <v>0</v>
          </cell>
          <cell r="AS320">
            <v>0</v>
          </cell>
          <cell r="AT320">
            <v>0</v>
          </cell>
          <cell r="BA320">
            <v>0</v>
          </cell>
          <cell r="BB320">
            <v>0</v>
          </cell>
        </row>
        <row r="321">
          <cell r="F321" t="str">
            <v>KRW</v>
          </cell>
          <cell r="AJ321">
            <v>0</v>
          </cell>
          <cell r="AK321">
            <v>0</v>
          </cell>
          <cell r="AM321">
            <v>51920.060831999996</v>
          </cell>
          <cell r="AN321">
            <v>58669668.740159996</v>
          </cell>
          <cell r="AQ321">
            <v>60694444.260000005</v>
          </cell>
          <cell r="AS321">
            <v>22935.686872536</v>
          </cell>
          <cell r="AT321">
            <v>25917326.16596568</v>
          </cell>
          <cell r="AW321">
            <v>61112433.699999996</v>
          </cell>
          <cell r="BA321">
            <v>700920.82123200002</v>
          </cell>
          <cell r="BB321">
            <v>792040527.99215996</v>
          </cell>
          <cell r="BG321">
            <v>52862.253032928937</v>
          </cell>
          <cell r="BH321">
            <v>62118433.538994789</v>
          </cell>
        </row>
        <row r="322">
          <cell r="F322" t="str">
            <v>USD</v>
          </cell>
          <cell r="AJ322">
            <v>0</v>
          </cell>
          <cell r="AK322">
            <v>0</v>
          </cell>
          <cell r="AM322">
            <v>0</v>
          </cell>
          <cell r="AN322">
            <v>0</v>
          </cell>
          <cell r="AS322">
            <v>0</v>
          </cell>
          <cell r="AT322">
            <v>0</v>
          </cell>
          <cell r="BA322">
            <v>0</v>
          </cell>
          <cell r="BB322">
            <v>0</v>
          </cell>
        </row>
        <row r="323">
          <cell r="AJ323">
            <v>0</v>
          </cell>
          <cell r="AK323">
            <v>0</v>
          </cell>
          <cell r="AM323">
            <v>0</v>
          </cell>
          <cell r="AN323">
            <v>0</v>
          </cell>
          <cell r="AS323">
            <v>0</v>
          </cell>
          <cell r="AT323">
            <v>0</v>
          </cell>
          <cell r="BA323">
            <v>0</v>
          </cell>
          <cell r="BB323">
            <v>0</v>
          </cell>
        </row>
        <row r="324">
          <cell r="F324" t="str">
            <v>KRW</v>
          </cell>
          <cell r="AH324">
            <v>2365357448.9999995</v>
          </cell>
          <cell r="AJ324">
            <v>0</v>
          </cell>
          <cell r="AK324">
            <v>0</v>
          </cell>
          <cell r="AM324">
            <v>0</v>
          </cell>
          <cell r="AN324">
            <v>0</v>
          </cell>
          <cell r="AS324">
            <v>68292.558896569564</v>
          </cell>
          <cell r="AT324">
            <v>77170591.553123608</v>
          </cell>
          <cell r="AW324">
            <v>63719698</v>
          </cell>
          <cell r="BA324">
            <v>5265196.8207465596</v>
          </cell>
          <cell r="BB324">
            <v>5949672407.4436121</v>
          </cell>
          <cell r="BD324">
            <v>569359.75459272088</v>
          </cell>
          <cell r="BE324">
            <v>669054647.62190628</v>
          </cell>
        </row>
        <row r="325">
          <cell r="F325" t="str">
            <v>USD</v>
          </cell>
          <cell r="AJ325">
            <v>0</v>
          </cell>
          <cell r="AK325">
            <v>0</v>
          </cell>
          <cell r="AM325">
            <v>0</v>
          </cell>
          <cell r="AN325">
            <v>0</v>
          </cell>
          <cell r="AS325">
            <v>0</v>
          </cell>
          <cell r="AT325">
            <v>0</v>
          </cell>
          <cell r="BA325">
            <v>0</v>
          </cell>
          <cell r="BB325">
            <v>0</v>
          </cell>
        </row>
        <row r="326">
          <cell r="AJ326">
            <v>0</v>
          </cell>
          <cell r="AK326">
            <v>0</v>
          </cell>
          <cell r="AM326">
            <v>0</v>
          </cell>
          <cell r="AN326">
            <v>0</v>
          </cell>
          <cell r="AS326">
            <v>0</v>
          </cell>
          <cell r="AT326">
            <v>0</v>
          </cell>
          <cell r="BA326">
            <v>0</v>
          </cell>
          <cell r="BB326">
            <v>0</v>
          </cell>
        </row>
        <row r="327">
          <cell r="F327" t="str">
            <v>KRW</v>
          </cell>
          <cell r="AH327">
            <v>1398711066.1999998</v>
          </cell>
          <cell r="AJ327">
            <v>917492.39999999991</v>
          </cell>
          <cell r="AK327">
            <v>1036766411.9999999</v>
          </cell>
          <cell r="AM327">
            <v>0</v>
          </cell>
          <cell r="AN327">
            <v>0</v>
          </cell>
          <cell r="AS327">
            <v>149142.95680541795</v>
          </cell>
          <cell r="AT327">
            <v>168531541.19012228</v>
          </cell>
          <cell r="AW327">
            <v>145681671.59999999</v>
          </cell>
          <cell r="BA327">
            <v>13831409.770654319</v>
          </cell>
          <cell r="BB327">
            <v>15629493040.83938</v>
          </cell>
          <cell r="BD327">
            <v>1679966.2908145578</v>
          </cell>
          <cell r="BE327">
            <v>1974128388.3361866</v>
          </cell>
        </row>
        <row r="328">
          <cell r="F328" t="str">
            <v>USD</v>
          </cell>
          <cell r="AJ328">
            <v>0</v>
          </cell>
          <cell r="AK328">
            <v>0</v>
          </cell>
          <cell r="AM328">
            <v>0</v>
          </cell>
          <cell r="AN328">
            <v>0</v>
          </cell>
          <cell r="AS328">
            <v>0</v>
          </cell>
          <cell r="AT328">
            <v>0</v>
          </cell>
          <cell r="BA328">
            <v>0</v>
          </cell>
          <cell r="BB328">
            <v>0</v>
          </cell>
        </row>
        <row r="329">
          <cell r="AJ329">
            <v>0</v>
          </cell>
          <cell r="AK329">
            <v>0</v>
          </cell>
          <cell r="AM329">
            <v>0</v>
          </cell>
          <cell r="AN329">
            <v>0</v>
          </cell>
          <cell r="AS329">
            <v>0</v>
          </cell>
          <cell r="AT329">
            <v>0</v>
          </cell>
          <cell r="BA329">
            <v>0</v>
          </cell>
          <cell r="BB329">
            <v>0</v>
          </cell>
        </row>
        <row r="330">
          <cell r="F330" t="str">
            <v>KRW</v>
          </cell>
          <cell r="AJ330">
            <v>917492.39999999991</v>
          </cell>
          <cell r="AM330">
            <v>626777.42630399996</v>
          </cell>
          <cell r="AN330">
            <v>708258491.72351992</v>
          </cell>
          <cell r="AS330">
            <v>474586.71786308597</v>
          </cell>
          <cell r="AT330">
            <v>536282991.18528712</v>
          </cell>
          <cell r="BA330">
            <v>26770265.393802118</v>
          </cell>
          <cell r="BB330">
            <v>30250399894.996391</v>
          </cell>
        </row>
        <row r="331">
          <cell r="F331" t="str">
            <v>USD</v>
          </cell>
          <cell r="AJ331">
            <v>919109.96732981852</v>
          </cell>
          <cell r="AM331">
            <v>627882.45419072371</v>
          </cell>
          <cell r="AN331">
            <v>709507173.23551774</v>
          </cell>
          <cell r="AS331">
            <v>475423.42884835531</v>
          </cell>
          <cell r="AT331">
            <v>537228474.59864151</v>
          </cell>
          <cell r="BA331">
            <v>26817462.195335936</v>
          </cell>
          <cell r="BB331">
            <v>30303732280.729607</v>
          </cell>
        </row>
        <row r="332">
          <cell r="AJ332">
            <v>0</v>
          </cell>
          <cell r="AK332">
            <v>0</v>
          </cell>
          <cell r="AM332">
            <v>0</v>
          </cell>
          <cell r="AN332">
            <v>0</v>
          </cell>
          <cell r="AS332">
            <v>0</v>
          </cell>
          <cell r="AT332">
            <v>0</v>
          </cell>
          <cell r="BA332">
            <v>0</v>
          </cell>
          <cell r="BB332">
            <v>0</v>
          </cell>
        </row>
        <row r="333">
          <cell r="F333" t="str">
            <v>USD</v>
          </cell>
          <cell r="AJ333">
            <v>0</v>
          </cell>
          <cell r="AK333">
            <v>0</v>
          </cell>
          <cell r="AM333">
            <v>146000</v>
          </cell>
          <cell r="AN333">
            <v>164980000</v>
          </cell>
          <cell r="AQ333">
            <v>167462000</v>
          </cell>
          <cell r="AS333">
            <v>23675.63</v>
          </cell>
          <cell r="AT333">
            <v>26753461.900000002</v>
          </cell>
          <cell r="AW333">
            <v>27125949.52</v>
          </cell>
          <cell r="BA333">
            <v>592000</v>
          </cell>
          <cell r="BB333">
            <v>668960000</v>
          </cell>
          <cell r="BG333">
            <v>146000</v>
          </cell>
          <cell r="BH333">
            <v>171564600</v>
          </cell>
        </row>
        <row r="334">
          <cell r="AJ334">
            <v>0</v>
          </cell>
          <cell r="AK334">
            <v>0</v>
          </cell>
          <cell r="AM334">
            <v>0</v>
          </cell>
          <cell r="AN334">
            <v>0</v>
          </cell>
          <cell r="AS334">
            <v>0</v>
          </cell>
          <cell r="AT334">
            <v>0</v>
          </cell>
          <cell r="BA334">
            <v>0</v>
          </cell>
          <cell r="BB334">
            <v>0</v>
          </cell>
        </row>
        <row r="335">
          <cell r="AJ335">
            <v>0</v>
          </cell>
          <cell r="AK335">
            <v>0</v>
          </cell>
          <cell r="AM335">
            <v>0</v>
          </cell>
          <cell r="AN335">
            <v>0</v>
          </cell>
          <cell r="AS335">
            <v>0</v>
          </cell>
          <cell r="AT335">
            <v>0</v>
          </cell>
          <cell r="BA335">
            <v>0</v>
          </cell>
          <cell r="BB335">
            <v>0</v>
          </cell>
        </row>
        <row r="336">
          <cell r="F336" t="str">
            <v>ATS</v>
          </cell>
          <cell r="AJ336">
            <v>0</v>
          </cell>
          <cell r="AK336">
            <v>0</v>
          </cell>
          <cell r="AM336">
            <v>0</v>
          </cell>
          <cell r="AN336">
            <v>0</v>
          </cell>
          <cell r="AS336">
            <v>0</v>
          </cell>
          <cell r="AT336">
            <v>0</v>
          </cell>
          <cell r="BA336">
            <v>0</v>
          </cell>
          <cell r="BB336">
            <v>0</v>
          </cell>
        </row>
        <row r="337">
          <cell r="AJ337">
            <v>0</v>
          </cell>
          <cell r="AK337">
            <v>0</v>
          </cell>
          <cell r="AM337">
            <v>0</v>
          </cell>
          <cell r="AN337">
            <v>0</v>
          </cell>
          <cell r="AS337">
            <v>0</v>
          </cell>
          <cell r="AT337">
            <v>0</v>
          </cell>
          <cell r="BA337">
            <v>0</v>
          </cell>
          <cell r="BB337">
            <v>0</v>
          </cell>
        </row>
        <row r="338">
          <cell r="AJ338">
            <v>0</v>
          </cell>
          <cell r="AK338">
            <v>0</v>
          </cell>
          <cell r="AM338">
            <v>0</v>
          </cell>
          <cell r="AN338">
            <v>0</v>
          </cell>
          <cell r="AS338">
            <v>0</v>
          </cell>
          <cell r="AT338">
            <v>0</v>
          </cell>
          <cell r="BA338">
            <v>0</v>
          </cell>
          <cell r="BB338">
            <v>0</v>
          </cell>
        </row>
        <row r="339">
          <cell r="F339" t="str">
            <v>USD</v>
          </cell>
          <cell r="AJ339">
            <v>0</v>
          </cell>
          <cell r="AK339">
            <v>0</v>
          </cell>
          <cell r="AM339">
            <v>0</v>
          </cell>
          <cell r="AN339">
            <v>0</v>
          </cell>
          <cell r="AS339">
            <v>0</v>
          </cell>
          <cell r="AT339">
            <v>0</v>
          </cell>
          <cell r="BA339">
            <v>0</v>
          </cell>
          <cell r="BB339">
            <v>0</v>
          </cell>
        </row>
        <row r="340">
          <cell r="AJ340">
            <v>0</v>
          </cell>
          <cell r="AK340">
            <v>0</v>
          </cell>
          <cell r="AM340">
            <v>0</v>
          </cell>
          <cell r="AN340">
            <v>0</v>
          </cell>
          <cell r="AS340">
            <v>0</v>
          </cell>
          <cell r="AT340">
            <v>0</v>
          </cell>
          <cell r="BA340">
            <v>0</v>
          </cell>
          <cell r="BB340">
            <v>0</v>
          </cell>
        </row>
        <row r="341">
          <cell r="F341" t="str">
            <v>USD</v>
          </cell>
          <cell r="AJ341">
            <v>0</v>
          </cell>
          <cell r="AK341">
            <v>0</v>
          </cell>
          <cell r="AM341">
            <v>0</v>
          </cell>
          <cell r="AN341">
            <v>0</v>
          </cell>
          <cell r="AS341">
            <v>0</v>
          </cell>
          <cell r="AT341">
            <v>0</v>
          </cell>
          <cell r="BA341">
            <v>13005000</v>
          </cell>
          <cell r="BB341">
            <v>14695650000</v>
          </cell>
        </row>
        <row r="342">
          <cell r="AJ342">
            <v>0</v>
          </cell>
          <cell r="AK342">
            <v>0</v>
          </cell>
          <cell r="AM342">
            <v>0</v>
          </cell>
          <cell r="AN342">
            <v>0</v>
          </cell>
          <cell r="AS342">
            <v>0</v>
          </cell>
          <cell r="AT342">
            <v>0</v>
          </cell>
          <cell r="BA342">
            <v>0</v>
          </cell>
          <cell r="BB342">
            <v>0</v>
          </cell>
        </row>
        <row r="343">
          <cell r="AJ343">
            <v>0</v>
          </cell>
          <cell r="AK343">
            <v>0</v>
          </cell>
          <cell r="AM343">
            <v>0</v>
          </cell>
          <cell r="AN343">
            <v>0</v>
          </cell>
          <cell r="AS343">
            <v>0</v>
          </cell>
          <cell r="AT343">
            <v>0</v>
          </cell>
          <cell r="BA343">
            <v>0</v>
          </cell>
          <cell r="BB343">
            <v>0</v>
          </cell>
        </row>
        <row r="344">
          <cell r="AJ344">
            <v>0</v>
          </cell>
          <cell r="AK344">
            <v>0</v>
          </cell>
          <cell r="AM344">
            <v>0</v>
          </cell>
          <cell r="AN344">
            <v>0</v>
          </cell>
          <cell r="AS344">
            <v>0</v>
          </cell>
          <cell r="AT344">
            <v>0</v>
          </cell>
          <cell r="BA344">
            <v>0</v>
          </cell>
          <cell r="BB344">
            <v>0</v>
          </cell>
        </row>
        <row r="345">
          <cell r="F345" t="str">
            <v>EUR</v>
          </cell>
          <cell r="AH345">
            <v>10097966764.320002</v>
          </cell>
          <cell r="AJ345">
            <v>1274509.8041000001</v>
          </cell>
          <cell r="AK345">
            <v>1440196078.6330001</v>
          </cell>
          <cell r="AM345">
            <v>0</v>
          </cell>
          <cell r="AN345">
            <v>0</v>
          </cell>
          <cell r="AS345">
            <v>12745.098040999999</v>
          </cell>
          <cell r="AT345">
            <v>14401960.78633</v>
          </cell>
          <cell r="AW345">
            <v>44637720.979999997</v>
          </cell>
          <cell r="BA345">
            <v>7887163.334437537</v>
          </cell>
          <cell r="BB345">
            <v>8912494567.9144173</v>
          </cell>
          <cell r="BD345">
            <v>1544189.0250259966</v>
          </cell>
          <cell r="BE345">
            <v>1814576523.3080485</v>
          </cell>
        </row>
        <row r="346">
          <cell r="AJ346">
            <v>0</v>
          </cell>
          <cell r="AK346">
            <v>0</v>
          </cell>
          <cell r="AM346">
            <v>0</v>
          </cell>
          <cell r="AN346">
            <v>0</v>
          </cell>
          <cell r="AS346">
            <v>0</v>
          </cell>
          <cell r="AT346">
            <v>0</v>
          </cell>
          <cell r="BA346">
            <v>0</v>
          </cell>
          <cell r="BB346">
            <v>0</v>
          </cell>
        </row>
        <row r="347">
          <cell r="AJ347">
            <v>0</v>
          </cell>
          <cell r="AK347">
            <v>0</v>
          </cell>
          <cell r="AM347">
            <v>0</v>
          </cell>
          <cell r="AN347">
            <v>0</v>
          </cell>
          <cell r="AS347">
            <v>0</v>
          </cell>
          <cell r="AT347">
            <v>0</v>
          </cell>
          <cell r="BA347">
            <v>0</v>
          </cell>
          <cell r="BB347">
            <v>0</v>
          </cell>
        </row>
        <row r="348">
          <cell r="F348" t="str">
            <v>EUR</v>
          </cell>
          <cell r="AJ348">
            <v>1274509.8041000001</v>
          </cell>
          <cell r="AM348">
            <v>0</v>
          </cell>
          <cell r="AN348">
            <v>0</v>
          </cell>
          <cell r="AS348">
            <v>12745.098040999999</v>
          </cell>
          <cell r="AT348">
            <v>14401960.78633</v>
          </cell>
          <cell r="BA348">
            <v>7887163.334437537</v>
          </cell>
          <cell r="BB348">
            <v>8912494567.9144173</v>
          </cell>
        </row>
        <row r="349">
          <cell r="F349" t="str">
            <v>USD</v>
          </cell>
          <cell r="AJ349">
            <v>1351351.3513513515</v>
          </cell>
          <cell r="AM349">
            <v>0</v>
          </cell>
          <cell r="AN349">
            <v>0</v>
          </cell>
          <cell r="AS349">
            <v>13513.513513513513</v>
          </cell>
          <cell r="AT349">
            <v>15270270.270270269</v>
          </cell>
          <cell r="BA349">
            <v>8362688.7733887741</v>
          </cell>
          <cell r="BB349">
            <v>9449838313.9293156</v>
          </cell>
        </row>
        <row r="350">
          <cell r="AJ350">
            <v>0</v>
          </cell>
          <cell r="AK350">
            <v>0</v>
          </cell>
          <cell r="AM350">
            <v>0</v>
          </cell>
          <cell r="AN350">
            <v>0</v>
          </cell>
          <cell r="AS350">
            <v>0</v>
          </cell>
          <cell r="AT350">
            <v>0</v>
          </cell>
          <cell r="BA350">
            <v>0</v>
          </cell>
          <cell r="BB350">
            <v>0</v>
          </cell>
        </row>
        <row r="351">
          <cell r="F351" t="str">
            <v>USD</v>
          </cell>
          <cell r="AJ351">
            <v>0</v>
          </cell>
          <cell r="AK351">
            <v>0</v>
          </cell>
          <cell r="AM351">
            <v>0</v>
          </cell>
          <cell r="AN351">
            <v>0</v>
          </cell>
          <cell r="AS351">
            <v>0</v>
          </cell>
          <cell r="AT351">
            <v>0</v>
          </cell>
          <cell r="BA351">
            <v>0</v>
          </cell>
          <cell r="BB351">
            <v>0</v>
          </cell>
        </row>
        <row r="352">
          <cell r="AJ352">
            <v>0</v>
          </cell>
          <cell r="AK352">
            <v>0</v>
          </cell>
          <cell r="AM352">
            <v>0</v>
          </cell>
          <cell r="AN352">
            <v>0</v>
          </cell>
          <cell r="AS352">
            <v>0</v>
          </cell>
          <cell r="AT352">
            <v>0</v>
          </cell>
          <cell r="BA352">
            <v>0</v>
          </cell>
          <cell r="BB352">
            <v>0</v>
          </cell>
        </row>
        <row r="353">
          <cell r="AJ353">
            <v>0</v>
          </cell>
          <cell r="AK353">
            <v>0</v>
          </cell>
          <cell r="AM353">
            <v>0</v>
          </cell>
          <cell r="AN353">
            <v>0</v>
          </cell>
          <cell r="AS353">
            <v>0</v>
          </cell>
          <cell r="AT353">
            <v>0</v>
          </cell>
          <cell r="BA353">
            <v>0</v>
          </cell>
          <cell r="BB353">
            <v>0</v>
          </cell>
        </row>
        <row r="354">
          <cell r="F354" t="str">
            <v>USD</v>
          </cell>
          <cell r="AJ354">
            <v>0</v>
          </cell>
          <cell r="AK354">
            <v>0</v>
          </cell>
          <cell r="AM354">
            <v>0</v>
          </cell>
          <cell r="AN354">
            <v>0</v>
          </cell>
          <cell r="AS354">
            <v>0</v>
          </cell>
          <cell r="AT354">
            <v>0</v>
          </cell>
          <cell r="BA354">
            <v>0</v>
          </cell>
          <cell r="BB354">
            <v>0</v>
          </cell>
        </row>
        <row r="355">
          <cell r="AJ355">
            <v>0</v>
          </cell>
          <cell r="AK355">
            <v>0</v>
          </cell>
          <cell r="AM355">
            <v>0</v>
          </cell>
          <cell r="AN355">
            <v>0</v>
          </cell>
          <cell r="AS355">
            <v>0</v>
          </cell>
          <cell r="AT355">
            <v>0</v>
          </cell>
          <cell r="BA355">
            <v>0</v>
          </cell>
          <cell r="BB355">
            <v>0</v>
          </cell>
        </row>
        <row r="356">
          <cell r="AJ356">
            <v>0</v>
          </cell>
          <cell r="AK356">
            <v>0</v>
          </cell>
          <cell r="AM356">
            <v>0</v>
          </cell>
          <cell r="AN356">
            <v>0</v>
          </cell>
          <cell r="AS356">
            <v>0</v>
          </cell>
          <cell r="AT356">
            <v>0</v>
          </cell>
          <cell r="BA356">
            <v>0</v>
          </cell>
          <cell r="BB356">
            <v>0</v>
          </cell>
        </row>
        <row r="357">
          <cell r="F357" t="str">
            <v>USD</v>
          </cell>
          <cell r="AJ357">
            <v>0</v>
          </cell>
          <cell r="AK357">
            <v>0</v>
          </cell>
          <cell r="AM357">
            <v>0</v>
          </cell>
          <cell r="AN357">
            <v>0</v>
          </cell>
          <cell r="AS357">
            <v>0</v>
          </cell>
          <cell r="AT357">
            <v>0</v>
          </cell>
          <cell r="BA357">
            <v>0</v>
          </cell>
          <cell r="BB357">
            <v>0</v>
          </cell>
        </row>
        <row r="358">
          <cell r="AJ358">
            <v>0</v>
          </cell>
          <cell r="AK358">
            <v>0</v>
          </cell>
          <cell r="AM358">
            <v>0</v>
          </cell>
          <cell r="AN358">
            <v>0</v>
          </cell>
          <cell r="AS358">
            <v>0</v>
          </cell>
          <cell r="AT358">
            <v>0</v>
          </cell>
          <cell r="BA358">
            <v>0</v>
          </cell>
          <cell r="BB358">
            <v>0</v>
          </cell>
        </row>
        <row r="359">
          <cell r="AJ359">
            <v>0</v>
          </cell>
          <cell r="AK359">
            <v>0</v>
          </cell>
          <cell r="AM359">
            <v>0</v>
          </cell>
          <cell r="AN359">
            <v>0</v>
          </cell>
          <cell r="AS359">
            <v>0</v>
          </cell>
          <cell r="AT359">
            <v>0</v>
          </cell>
          <cell r="BA359">
            <v>0</v>
          </cell>
          <cell r="BB359">
            <v>0</v>
          </cell>
        </row>
        <row r="360">
          <cell r="AJ360">
            <v>0</v>
          </cell>
          <cell r="AK360">
            <v>0</v>
          </cell>
          <cell r="AM360">
            <v>0</v>
          </cell>
          <cell r="AN360">
            <v>0</v>
          </cell>
          <cell r="AS360">
            <v>0</v>
          </cell>
          <cell r="AT360">
            <v>0</v>
          </cell>
          <cell r="BA360">
            <v>0</v>
          </cell>
          <cell r="BB360">
            <v>0</v>
          </cell>
        </row>
        <row r="361">
          <cell r="F361" t="str">
            <v>KWD</v>
          </cell>
          <cell r="AH361">
            <v>255116053.5</v>
          </cell>
          <cell r="AJ361">
            <v>0</v>
          </cell>
          <cell r="AK361">
            <v>0</v>
          </cell>
          <cell r="AM361">
            <v>1126947.29852</v>
          </cell>
          <cell r="AN361">
            <v>1273450447.3276</v>
          </cell>
          <cell r="AQ361">
            <v>1299395000</v>
          </cell>
          <cell r="AS361">
            <v>263011.18823824247</v>
          </cell>
          <cell r="AT361">
            <v>297202642.70921397</v>
          </cell>
          <cell r="AW361">
            <v>397657542.14999998</v>
          </cell>
          <cell r="BA361">
            <v>9894872.1567099132</v>
          </cell>
          <cell r="BB361">
            <v>11181205537.082201</v>
          </cell>
          <cell r="BG361">
            <v>1134315.424610052</v>
          </cell>
          <cell r="BH361">
            <v>1332934055.4592721</v>
          </cell>
        </row>
        <row r="362">
          <cell r="AJ362">
            <v>0</v>
          </cell>
          <cell r="AK362">
            <v>0</v>
          </cell>
          <cell r="AM362">
            <v>0</v>
          </cell>
          <cell r="AN362">
            <v>0</v>
          </cell>
          <cell r="AS362">
            <v>0</v>
          </cell>
          <cell r="AT362">
            <v>0</v>
          </cell>
          <cell r="BA362">
            <v>0</v>
          </cell>
          <cell r="BB362">
            <v>0</v>
          </cell>
        </row>
        <row r="363">
          <cell r="AJ363">
            <v>0</v>
          </cell>
          <cell r="AK363">
            <v>0</v>
          </cell>
          <cell r="AM363">
            <v>0</v>
          </cell>
          <cell r="AN363">
            <v>0</v>
          </cell>
          <cell r="AS363">
            <v>0</v>
          </cell>
          <cell r="AT363">
            <v>0</v>
          </cell>
          <cell r="BA363">
            <v>0</v>
          </cell>
          <cell r="BB363">
            <v>0</v>
          </cell>
        </row>
        <row r="364">
          <cell r="F364" t="str">
            <v>KWD</v>
          </cell>
          <cell r="AH364">
            <v>778785026.25</v>
          </cell>
          <cell r="AJ364">
            <v>999999.99989259988</v>
          </cell>
          <cell r="AK364">
            <v>1129999999.8786378</v>
          </cell>
          <cell r="AM364">
            <v>0</v>
          </cell>
          <cell r="AN364">
            <v>0</v>
          </cell>
          <cell r="AS364">
            <v>84231.590643920033</v>
          </cell>
          <cell r="AT364">
            <v>95181697.427629635</v>
          </cell>
          <cell r="AW364">
            <v>61509566.07</v>
          </cell>
          <cell r="BA364">
            <v>2478193.0888952604</v>
          </cell>
          <cell r="BB364">
            <v>2800358190.4516444</v>
          </cell>
          <cell r="BD364">
            <v>2244980.2725303299</v>
          </cell>
          <cell r="BE364">
            <v>2638076318.2503905</v>
          </cell>
        </row>
        <row r="365">
          <cell r="AJ365">
            <v>0</v>
          </cell>
          <cell r="AK365">
            <v>0</v>
          </cell>
          <cell r="AM365">
            <v>0</v>
          </cell>
          <cell r="AN365">
            <v>0</v>
          </cell>
          <cell r="AS365">
            <v>0</v>
          </cell>
          <cell r="AT365">
            <v>0</v>
          </cell>
          <cell r="BA365">
            <v>0</v>
          </cell>
          <cell r="BB365">
            <v>0</v>
          </cell>
        </row>
        <row r="366">
          <cell r="AJ366">
            <v>0</v>
          </cell>
          <cell r="AK366">
            <v>0</v>
          </cell>
          <cell r="AM366">
            <v>0</v>
          </cell>
          <cell r="AN366">
            <v>0</v>
          </cell>
          <cell r="AS366">
            <v>0</v>
          </cell>
          <cell r="AT366">
            <v>0</v>
          </cell>
          <cell r="BA366">
            <v>0</v>
          </cell>
          <cell r="BB366">
            <v>0</v>
          </cell>
        </row>
        <row r="367">
          <cell r="F367" t="str">
            <v>KWD</v>
          </cell>
          <cell r="AH367">
            <v>552743460.5</v>
          </cell>
          <cell r="AJ367">
            <v>392442.82395519997</v>
          </cell>
          <cell r="AK367">
            <v>443460391.06937599</v>
          </cell>
          <cell r="AM367">
            <v>0</v>
          </cell>
          <cell r="AN367">
            <v>0</v>
          </cell>
          <cell r="AS367">
            <v>11773.284718655999</v>
          </cell>
          <cell r="AT367">
            <v>13303811.732081279</v>
          </cell>
          <cell r="AW367">
            <v>5698000</v>
          </cell>
          <cell r="BA367">
            <v>475869.17462572292</v>
          </cell>
          <cell r="BB367">
            <v>537732167.3270669</v>
          </cell>
          <cell r="BD367">
            <v>5082039.4007798964</v>
          </cell>
          <cell r="BE367">
            <v>5971904499.8564558</v>
          </cell>
        </row>
        <row r="368">
          <cell r="AJ368">
            <v>0</v>
          </cell>
          <cell r="AK368">
            <v>0</v>
          </cell>
          <cell r="AM368">
            <v>0</v>
          </cell>
          <cell r="AN368">
            <v>0</v>
          </cell>
          <cell r="AS368">
            <v>0</v>
          </cell>
          <cell r="AT368">
            <v>0</v>
          </cell>
          <cell r="BA368">
            <v>0</v>
          </cell>
          <cell r="BB368">
            <v>0</v>
          </cell>
        </row>
        <row r="369">
          <cell r="AJ369">
            <v>0</v>
          </cell>
          <cell r="AK369">
            <v>0</v>
          </cell>
          <cell r="AM369">
            <v>0</v>
          </cell>
          <cell r="AN369">
            <v>0</v>
          </cell>
          <cell r="AS369">
            <v>0</v>
          </cell>
          <cell r="AT369">
            <v>0</v>
          </cell>
          <cell r="BA369">
            <v>0</v>
          </cell>
          <cell r="BB369">
            <v>0</v>
          </cell>
        </row>
        <row r="370">
          <cell r="F370" t="str">
            <v>KWD</v>
          </cell>
          <cell r="AJ370">
            <v>1392442.8238477998</v>
          </cell>
          <cell r="AM370">
            <v>1126947.29852</v>
          </cell>
          <cell r="AN370">
            <v>1273450447.3276</v>
          </cell>
          <cell r="AS370">
            <v>359016.06360081851</v>
          </cell>
          <cell r="AT370">
            <v>405688151.86892492</v>
          </cell>
          <cell r="BA370">
            <v>12848934.420230895</v>
          </cell>
          <cell r="BB370">
            <v>14519295894.860912</v>
          </cell>
        </row>
        <row r="371">
          <cell r="F371" t="str">
            <v>USD</v>
          </cell>
          <cell r="AJ371">
            <v>1400333.3333333335</v>
          </cell>
          <cell r="AM371">
            <v>1133333.3333333335</v>
          </cell>
          <cell r="AN371">
            <v>1280666666.6666667</v>
          </cell>
          <cell r="AS371">
            <v>361050.48800000001</v>
          </cell>
          <cell r="AT371">
            <v>407987051.44</v>
          </cell>
          <cell r="BA371">
            <v>12921745.050000001</v>
          </cell>
          <cell r="BB371">
            <v>14601571906.5</v>
          </cell>
        </row>
        <row r="372">
          <cell r="AJ372">
            <v>0</v>
          </cell>
          <cell r="AK372">
            <v>0</v>
          </cell>
          <cell r="AM372">
            <v>0</v>
          </cell>
          <cell r="AN372">
            <v>0</v>
          </cell>
          <cell r="AS372">
            <v>0</v>
          </cell>
          <cell r="AT372">
            <v>0</v>
          </cell>
          <cell r="BA372">
            <v>0</v>
          </cell>
          <cell r="BB372">
            <v>0</v>
          </cell>
        </row>
        <row r="373">
          <cell r="F373" t="str">
            <v>SDR</v>
          </cell>
          <cell r="AH373">
            <v>738643250.71800005</v>
          </cell>
          <cell r="AJ373">
            <v>1573316.1199996069</v>
          </cell>
          <cell r="AK373">
            <v>1777847215.5995557</v>
          </cell>
          <cell r="AM373">
            <v>0</v>
          </cell>
          <cell r="AN373">
            <v>0</v>
          </cell>
          <cell r="AS373">
            <v>33175.54389999171</v>
          </cell>
          <cell r="AT373">
            <v>37488364.606990635</v>
          </cell>
          <cell r="AW373">
            <v>27639452.120000001</v>
          </cell>
          <cell r="BA373">
            <v>3472550.6533324653</v>
          </cell>
          <cell r="BB373">
            <v>3923982238.265686</v>
          </cell>
        </row>
        <row r="374">
          <cell r="AJ374">
            <v>0</v>
          </cell>
          <cell r="AK374">
            <v>0</v>
          </cell>
          <cell r="AM374">
            <v>0</v>
          </cell>
          <cell r="AN374">
            <v>0</v>
          </cell>
          <cell r="AS374">
            <v>0</v>
          </cell>
          <cell r="AT374">
            <v>0</v>
          </cell>
          <cell r="BA374">
            <v>0</v>
          </cell>
          <cell r="BB374">
            <v>0</v>
          </cell>
        </row>
        <row r="375">
          <cell r="AJ375">
            <v>0</v>
          </cell>
          <cell r="AK375">
            <v>0</v>
          </cell>
          <cell r="AM375">
            <v>0</v>
          </cell>
          <cell r="AN375">
            <v>0</v>
          </cell>
          <cell r="AS375">
            <v>0</v>
          </cell>
          <cell r="AT375">
            <v>0</v>
          </cell>
          <cell r="BA375">
            <v>0</v>
          </cell>
          <cell r="BB375">
            <v>0</v>
          </cell>
        </row>
        <row r="376">
          <cell r="F376" t="str">
            <v>SDR</v>
          </cell>
          <cell r="AH376">
            <v>1582200000</v>
          </cell>
          <cell r="AJ376">
            <v>666666.66666650004</v>
          </cell>
          <cell r="AK376">
            <v>753333333.33314502</v>
          </cell>
          <cell r="AM376">
            <v>0</v>
          </cell>
          <cell r="AN376">
            <v>0</v>
          </cell>
          <cell r="AS376">
            <v>4999.9999999987494</v>
          </cell>
          <cell r="AT376">
            <v>5649999.9999985872</v>
          </cell>
          <cell r="AW376">
            <v>12511687.5</v>
          </cell>
          <cell r="BA376">
            <v>1333333.3333330001</v>
          </cell>
          <cell r="BB376">
            <v>1506666666.66629</v>
          </cell>
          <cell r="BD376">
            <v>2032192.268048527</v>
          </cell>
          <cell r="BE376">
            <v>2388029134.1838241</v>
          </cell>
        </row>
        <row r="377">
          <cell r="AJ377">
            <v>0</v>
          </cell>
          <cell r="AK377">
            <v>0</v>
          </cell>
          <cell r="AM377">
            <v>0</v>
          </cell>
          <cell r="AN377">
            <v>0</v>
          </cell>
          <cell r="AS377">
            <v>0</v>
          </cell>
          <cell r="AT377">
            <v>0</v>
          </cell>
          <cell r="BA377">
            <v>0</v>
          </cell>
          <cell r="BB377">
            <v>0</v>
          </cell>
        </row>
        <row r="378">
          <cell r="AJ378">
            <v>0</v>
          </cell>
          <cell r="AK378">
            <v>0</v>
          </cell>
          <cell r="AM378">
            <v>0</v>
          </cell>
          <cell r="AN378">
            <v>0</v>
          </cell>
          <cell r="AS378">
            <v>0</v>
          </cell>
          <cell r="AT378">
            <v>0</v>
          </cell>
          <cell r="BA378">
            <v>0</v>
          </cell>
          <cell r="BB378">
            <v>0</v>
          </cell>
        </row>
        <row r="379">
          <cell r="AJ379">
            <v>0</v>
          </cell>
          <cell r="AK379">
            <v>0</v>
          </cell>
          <cell r="AM379">
            <v>0</v>
          </cell>
          <cell r="AN379">
            <v>0</v>
          </cell>
          <cell r="AS379">
            <v>0</v>
          </cell>
          <cell r="AT379">
            <v>0</v>
          </cell>
          <cell r="BA379">
            <v>0</v>
          </cell>
          <cell r="BB379">
            <v>0</v>
          </cell>
        </row>
        <row r="380">
          <cell r="F380" t="str">
            <v>USD</v>
          </cell>
          <cell r="AJ380">
            <v>2267982.5715000001</v>
          </cell>
          <cell r="AM380">
            <v>0</v>
          </cell>
          <cell r="AN380">
            <v>0</v>
          </cell>
          <cell r="AS380">
            <v>38652.738198750005</v>
          </cell>
          <cell r="AT380">
            <v>43677594.164587505</v>
          </cell>
          <cell r="BA380">
            <v>4865957.5365000004</v>
          </cell>
          <cell r="BB380">
            <v>5498532016.2450008</v>
          </cell>
        </row>
        <row r="381">
          <cell r="AJ381">
            <v>0</v>
          </cell>
          <cell r="AK381">
            <v>0</v>
          </cell>
          <cell r="AM381">
            <v>0</v>
          </cell>
          <cell r="AN381">
            <v>0</v>
          </cell>
          <cell r="AS381">
            <v>0</v>
          </cell>
          <cell r="AT381">
            <v>0</v>
          </cell>
          <cell r="BA381">
            <v>0</v>
          </cell>
          <cell r="BB381">
            <v>0</v>
          </cell>
        </row>
        <row r="382">
          <cell r="F382" t="str">
            <v>USD</v>
          </cell>
          <cell r="AJ382">
            <v>0</v>
          </cell>
          <cell r="AK382">
            <v>0</v>
          </cell>
          <cell r="AM382">
            <v>0</v>
          </cell>
          <cell r="AN382">
            <v>0</v>
          </cell>
          <cell r="AS382">
            <v>0</v>
          </cell>
          <cell r="AT382">
            <v>0</v>
          </cell>
          <cell r="BA382">
            <v>0</v>
          </cell>
          <cell r="BB382">
            <v>0</v>
          </cell>
        </row>
        <row r="383">
          <cell r="AJ383">
            <v>0</v>
          </cell>
          <cell r="AK383">
            <v>0</v>
          </cell>
          <cell r="AM383">
            <v>0</v>
          </cell>
          <cell r="AN383">
            <v>0</v>
          </cell>
          <cell r="AS383">
            <v>0</v>
          </cell>
          <cell r="AT383">
            <v>0</v>
          </cell>
          <cell r="BA383">
            <v>0</v>
          </cell>
          <cell r="BB383">
            <v>0</v>
          </cell>
        </row>
        <row r="384">
          <cell r="AJ384">
            <v>0</v>
          </cell>
          <cell r="AK384">
            <v>0</v>
          </cell>
          <cell r="AM384">
            <v>0</v>
          </cell>
          <cell r="AN384">
            <v>0</v>
          </cell>
          <cell r="AS384">
            <v>0</v>
          </cell>
          <cell r="AT384">
            <v>0</v>
          </cell>
          <cell r="BA384">
            <v>0</v>
          </cell>
          <cell r="BB384">
            <v>0</v>
          </cell>
        </row>
        <row r="385">
          <cell r="F385" t="str">
            <v>USD</v>
          </cell>
          <cell r="AJ385">
            <v>0</v>
          </cell>
          <cell r="AK385">
            <v>0</v>
          </cell>
          <cell r="AM385">
            <v>0</v>
          </cell>
          <cell r="AN385">
            <v>0</v>
          </cell>
          <cell r="AS385">
            <v>0</v>
          </cell>
          <cell r="AT385">
            <v>0</v>
          </cell>
          <cell r="BA385">
            <v>0</v>
          </cell>
          <cell r="BB385">
            <v>0</v>
          </cell>
          <cell r="BD385">
            <v>1800000</v>
          </cell>
          <cell r="BE385">
            <v>2115179999.9999998</v>
          </cell>
          <cell r="BG385">
            <v>0</v>
          </cell>
          <cell r="BH385">
            <v>0</v>
          </cell>
        </row>
        <row r="386">
          <cell r="BA386">
            <v>0</v>
          </cell>
          <cell r="BB386">
            <v>0</v>
          </cell>
        </row>
        <row r="387">
          <cell r="BA387">
            <v>0</v>
          </cell>
          <cell r="BB387">
            <v>0</v>
          </cell>
        </row>
        <row r="388">
          <cell r="BA388">
            <v>0</v>
          </cell>
          <cell r="BB388">
            <v>0</v>
          </cell>
        </row>
        <row r="389">
          <cell r="F389" t="str">
            <v>USD</v>
          </cell>
          <cell r="AJ389">
            <v>0</v>
          </cell>
          <cell r="AK389">
            <v>0</v>
          </cell>
          <cell r="BA389">
            <v>0</v>
          </cell>
          <cell r="BB389">
            <v>0</v>
          </cell>
          <cell r="BD389">
            <v>1200000</v>
          </cell>
          <cell r="BE389">
            <v>1410120000</v>
          </cell>
        </row>
        <row r="390">
          <cell r="BA390">
            <v>0</v>
          </cell>
          <cell r="BB390">
            <v>0</v>
          </cell>
        </row>
        <row r="391">
          <cell r="BA391">
            <v>0</v>
          </cell>
          <cell r="BB391">
            <v>0</v>
          </cell>
        </row>
        <row r="392">
          <cell r="F392" t="str">
            <v>USD</v>
          </cell>
          <cell r="AJ392">
            <v>118353220.35182641</v>
          </cell>
          <cell r="AM392">
            <v>20839028.304928955</v>
          </cell>
          <cell r="AN392">
            <v>23443906843.045074</v>
          </cell>
          <cell r="AS392">
            <v>13147500.714391589</v>
          </cell>
          <cell r="AT392">
            <v>14790938303.690538</v>
          </cell>
          <cell r="BA392">
            <v>1078418774.2257528</v>
          </cell>
          <cell r="BB392">
            <v>1218613214875.1006</v>
          </cell>
        </row>
      </sheetData>
      <sheetData sheetId="7" refreshError="1"/>
      <sheetData sheetId="8" refreshError="1">
        <row r="7">
          <cell r="V7">
            <v>27</v>
          </cell>
          <cell r="W7">
            <v>1</v>
          </cell>
        </row>
        <row r="10">
          <cell r="V10">
            <v>27</v>
          </cell>
          <cell r="W10">
            <v>1</v>
          </cell>
        </row>
        <row r="13">
          <cell r="V13">
            <v>25</v>
          </cell>
          <cell r="W13">
            <v>1</v>
          </cell>
        </row>
        <row r="16">
          <cell r="V16">
            <v>25</v>
          </cell>
          <cell r="W16">
            <v>1</v>
          </cell>
        </row>
        <row r="19">
          <cell r="V19">
            <v>26</v>
          </cell>
          <cell r="W19">
            <v>1</v>
          </cell>
        </row>
        <row r="22">
          <cell r="V22">
            <v>22</v>
          </cell>
          <cell r="W22">
            <v>1</v>
          </cell>
        </row>
        <row r="25">
          <cell r="V25">
            <v>27</v>
          </cell>
          <cell r="W25">
            <v>1</v>
          </cell>
        </row>
        <row r="28">
          <cell r="V28">
            <v>27</v>
          </cell>
          <cell r="W28">
            <v>1</v>
          </cell>
        </row>
        <row r="31">
          <cell r="V31">
            <v>22</v>
          </cell>
          <cell r="W31">
            <v>1</v>
          </cell>
        </row>
        <row r="34">
          <cell r="V34">
            <v>26</v>
          </cell>
          <cell r="W34">
            <v>1</v>
          </cell>
        </row>
        <row r="41">
          <cell r="V41">
            <v>27</v>
          </cell>
          <cell r="W41">
            <v>1</v>
          </cell>
        </row>
        <row r="44">
          <cell r="V44">
            <v>27</v>
          </cell>
          <cell r="W44">
            <v>1</v>
          </cell>
        </row>
        <row r="47">
          <cell r="V47">
            <v>27</v>
          </cell>
          <cell r="W47">
            <v>1</v>
          </cell>
        </row>
        <row r="50">
          <cell r="V50">
            <v>27</v>
          </cell>
          <cell r="W50">
            <v>1</v>
          </cell>
        </row>
        <row r="53">
          <cell r="V53">
            <v>26</v>
          </cell>
          <cell r="W53">
            <v>1</v>
          </cell>
        </row>
        <row r="56">
          <cell r="V56">
            <v>23</v>
          </cell>
          <cell r="W56">
            <v>1</v>
          </cell>
        </row>
        <row r="59">
          <cell r="V59">
            <v>27</v>
          </cell>
          <cell r="W59">
            <v>1</v>
          </cell>
        </row>
        <row r="62">
          <cell r="V62">
            <v>21</v>
          </cell>
          <cell r="W62">
            <v>1</v>
          </cell>
        </row>
        <row r="65">
          <cell r="V65">
            <v>26</v>
          </cell>
          <cell r="W65">
            <v>1</v>
          </cell>
        </row>
        <row r="68">
          <cell r="V68">
            <v>23</v>
          </cell>
          <cell r="W68">
            <v>1</v>
          </cell>
        </row>
        <row r="71">
          <cell r="V71">
            <v>23</v>
          </cell>
          <cell r="W71">
            <v>1</v>
          </cell>
        </row>
        <row r="74">
          <cell r="V74">
            <v>26</v>
          </cell>
          <cell r="W74">
            <v>1</v>
          </cell>
        </row>
        <row r="77">
          <cell r="V77">
            <v>26</v>
          </cell>
          <cell r="W77">
            <v>1</v>
          </cell>
        </row>
        <row r="80">
          <cell r="V80">
            <v>23</v>
          </cell>
          <cell r="W80">
            <v>1</v>
          </cell>
        </row>
        <row r="83">
          <cell r="V83">
            <v>23</v>
          </cell>
          <cell r="W83">
            <v>1</v>
          </cell>
        </row>
        <row r="86">
          <cell r="V86">
            <v>21</v>
          </cell>
          <cell r="W86">
            <v>1</v>
          </cell>
        </row>
        <row r="89">
          <cell r="V89">
            <v>26</v>
          </cell>
          <cell r="W89">
            <v>1</v>
          </cell>
        </row>
        <row r="95">
          <cell r="V95">
            <v>25</v>
          </cell>
          <cell r="W95">
            <v>1</v>
          </cell>
        </row>
        <row r="98">
          <cell r="V98">
            <v>25</v>
          </cell>
          <cell r="W98">
            <v>1</v>
          </cell>
        </row>
        <row r="101">
          <cell r="V101">
            <v>25</v>
          </cell>
          <cell r="W101">
            <v>1</v>
          </cell>
        </row>
        <row r="106">
          <cell r="V106">
            <v>21</v>
          </cell>
          <cell r="W106">
            <v>1</v>
          </cell>
        </row>
        <row r="109">
          <cell r="V109">
            <v>21</v>
          </cell>
          <cell r="W109">
            <v>1</v>
          </cell>
        </row>
        <row r="112">
          <cell r="V112">
            <v>21</v>
          </cell>
          <cell r="W112">
            <v>1</v>
          </cell>
        </row>
        <row r="118">
          <cell r="V118">
            <v>21</v>
          </cell>
          <cell r="W118">
            <v>1</v>
          </cell>
        </row>
        <row r="121">
          <cell r="V121">
            <v>21</v>
          </cell>
          <cell r="W121">
            <v>1</v>
          </cell>
        </row>
        <row r="127">
          <cell r="V127">
            <v>27</v>
          </cell>
          <cell r="W127">
            <v>1</v>
          </cell>
        </row>
        <row r="131">
          <cell r="V131">
            <v>26</v>
          </cell>
          <cell r="W131">
            <v>1</v>
          </cell>
        </row>
        <row r="134">
          <cell r="V134">
            <v>27</v>
          </cell>
          <cell r="W134">
            <v>1</v>
          </cell>
        </row>
        <row r="137">
          <cell r="V137">
            <v>26</v>
          </cell>
          <cell r="W137">
            <v>1</v>
          </cell>
        </row>
        <row r="140">
          <cell r="V140">
            <v>21</v>
          </cell>
          <cell r="W140">
            <v>3</v>
          </cell>
        </row>
        <row r="143">
          <cell r="V143">
            <v>25</v>
          </cell>
          <cell r="W143">
            <v>1</v>
          </cell>
        </row>
        <row r="146">
          <cell r="V146">
            <v>12</v>
          </cell>
          <cell r="W146">
            <v>1</v>
          </cell>
        </row>
        <row r="149">
          <cell r="V149">
            <v>23</v>
          </cell>
          <cell r="W149">
            <v>1</v>
          </cell>
        </row>
        <row r="152">
          <cell r="V152">
            <v>26</v>
          </cell>
          <cell r="W152">
            <v>1</v>
          </cell>
        </row>
        <row r="155">
          <cell r="V155">
            <v>25</v>
          </cell>
          <cell r="W155">
            <v>2</v>
          </cell>
        </row>
        <row r="158">
          <cell r="V158">
            <v>25</v>
          </cell>
          <cell r="W158">
            <v>2</v>
          </cell>
        </row>
        <row r="161">
          <cell r="V161">
            <v>24</v>
          </cell>
          <cell r="W161">
            <v>3</v>
          </cell>
        </row>
        <row r="164">
          <cell r="V164">
            <v>27</v>
          </cell>
          <cell r="W164">
            <v>3</v>
          </cell>
        </row>
        <row r="167">
          <cell r="V167">
            <v>27</v>
          </cell>
          <cell r="W167">
            <v>1</v>
          </cell>
        </row>
        <row r="170">
          <cell r="V170">
            <v>11</v>
          </cell>
          <cell r="W170">
            <v>1</v>
          </cell>
        </row>
        <row r="173">
          <cell r="V173">
            <v>11</v>
          </cell>
          <cell r="W173">
            <v>3</v>
          </cell>
        </row>
        <row r="176">
          <cell r="V176">
            <v>13</v>
          </cell>
          <cell r="W176">
            <v>1</v>
          </cell>
        </row>
        <row r="179">
          <cell r="V179">
            <v>14</v>
          </cell>
          <cell r="W179">
            <v>1</v>
          </cell>
        </row>
        <row r="182">
          <cell r="V182">
            <v>14</v>
          </cell>
          <cell r="W182">
            <v>3</v>
          </cell>
        </row>
        <row r="185">
          <cell r="V185">
            <v>26</v>
          </cell>
          <cell r="W185">
            <v>1</v>
          </cell>
        </row>
        <row r="188">
          <cell r="V188">
            <v>27</v>
          </cell>
          <cell r="W188">
            <v>3</v>
          </cell>
        </row>
        <row r="191">
          <cell r="V191">
            <v>25</v>
          </cell>
          <cell r="W191">
            <v>2</v>
          </cell>
        </row>
        <row r="194">
          <cell r="V194">
            <v>12</v>
          </cell>
          <cell r="W194">
            <v>1</v>
          </cell>
        </row>
        <row r="197">
          <cell r="V197">
            <v>12</v>
          </cell>
          <cell r="W197">
            <v>3</v>
          </cell>
        </row>
        <row r="200">
          <cell r="V200">
            <v>24</v>
          </cell>
          <cell r="W200">
            <v>1</v>
          </cell>
        </row>
        <row r="203">
          <cell r="V203">
            <v>24</v>
          </cell>
          <cell r="W203">
            <v>3</v>
          </cell>
        </row>
        <row r="206">
          <cell r="V206">
            <v>27</v>
          </cell>
          <cell r="W206">
            <v>3</v>
          </cell>
        </row>
        <row r="209">
          <cell r="V209">
            <v>24</v>
          </cell>
          <cell r="W209">
            <v>1</v>
          </cell>
        </row>
        <row r="212">
          <cell r="V212">
            <v>24</v>
          </cell>
          <cell r="W212">
            <v>1</v>
          </cell>
        </row>
        <row r="215">
          <cell r="V215">
            <v>13</v>
          </cell>
          <cell r="W215">
            <v>1</v>
          </cell>
        </row>
        <row r="218">
          <cell r="V218">
            <v>24</v>
          </cell>
          <cell r="W218">
            <v>1</v>
          </cell>
        </row>
        <row r="221">
          <cell r="V221">
            <v>11</v>
          </cell>
          <cell r="W221">
            <v>1</v>
          </cell>
        </row>
        <row r="224">
          <cell r="V224">
            <v>14</v>
          </cell>
          <cell r="W224">
            <v>1</v>
          </cell>
        </row>
        <row r="227">
          <cell r="V227">
            <v>13</v>
          </cell>
          <cell r="W227">
            <v>1</v>
          </cell>
        </row>
        <row r="233">
          <cell r="V233">
            <v>27</v>
          </cell>
          <cell r="W233">
            <v>1</v>
          </cell>
        </row>
        <row r="236">
          <cell r="V236">
            <v>27</v>
          </cell>
          <cell r="W236">
            <v>1</v>
          </cell>
        </row>
        <row r="239">
          <cell r="V239">
            <v>27</v>
          </cell>
          <cell r="W239">
            <v>1</v>
          </cell>
        </row>
        <row r="242">
          <cell r="V242">
            <v>25</v>
          </cell>
          <cell r="W242">
            <v>2</v>
          </cell>
        </row>
        <row r="245">
          <cell r="V245">
            <v>12</v>
          </cell>
          <cell r="W245">
            <v>1</v>
          </cell>
        </row>
        <row r="248">
          <cell r="V248">
            <v>22</v>
          </cell>
          <cell r="W248">
            <v>1</v>
          </cell>
        </row>
        <row r="251">
          <cell r="V251">
            <v>27</v>
          </cell>
          <cell r="W251">
            <v>1</v>
          </cell>
        </row>
        <row r="254">
          <cell r="V254">
            <v>27</v>
          </cell>
          <cell r="W254">
            <v>1</v>
          </cell>
        </row>
        <row r="257">
          <cell r="V257">
            <v>13</v>
          </cell>
          <cell r="W257">
            <v>1</v>
          </cell>
        </row>
        <row r="260">
          <cell r="V260">
            <v>27</v>
          </cell>
          <cell r="W260">
            <v>1</v>
          </cell>
        </row>
        <row r="263">
          <cell r="V263">
            <v>27</v>
          </cell>
          <cell r="W263">
            <v>1</v>
          </cell>
        </row>
        <row r="266">
          <cell r="V266">
            <v>27</v>
          </cell>
          <cell r="W266">
            <v>3</v>
          </cell>
        </row>
        <row r="269">
          <cell r="V269">
            <v>25</v>
          </cell>
          <cell r="W269">
            <v>2</v>
          </cell>
        </row>
        <row r="272">
          <cell r="V272">
            <v>26</v>
          </cell>
          <cell r="W272">
            <v>1</v>
          </cell>
        </row>
        <row r="275">
          <cell r="V275">
            <v>27</v>
          </cell>
          <cell r="W275">
            <v>1</v>
          </cell>
        </row>
        <row r="278">
          <cell r="V278">
            <v>27</v>
          </cell>
          <cell r="W278">
            <v>1</v>
          </cell>
        </row>
        <row r="281">
          <cell r="V281">
            <v>12</v>
          </cell>
          <cell r="W281">
            <v>1</v>
          </cell>
        </row>
        <row r="287">
          <cell r="V287">
            <v>26</v>
          </cell>
          <cell r="W287">
            <v>1</v>
          </cell>
        </row>
        <row r="290">
          <cell r="V290">
            <v>23</v>
          </cell>
          <cell r="W290">
            <v>1</v>
          </cell>
        </row>
        <row r="293">
          <cell r="V293">
            <v>25</v>
          </cell>
          <cell r="W293">
            <v>2</v>
          </cell>
        </row>
        <row r="296">
          <cell r="V296">
            <v>12</v>
          </cell>
          <cell r="W296">
            <v>1</v>
          </cell>
        </row>
        <row r="299">
          <cell r="V299">
            <v>11</v>
          </cell>
          <cell r="W299">
            <v>1</v>
          </cell>
        </row>
        <row r="306">
          <cell r="W306">
            <v>4</v>
          </cell>
        </row>
        <row r="309">
          <cell r="W309">
            <v>4</v>
          </cell>
        </row>
        <row r="315">
          <cell r="V315">
            <v>21</v>
          </cell>
          <cell r="W315">
            <v>1</v>
          </cell>
        </row>
        <row r="318">
          <cell r="V318">
            <v>26</v>
          </cell>
          <cell r="W318">
            <v>1</v>
          </cell>
        </row>
        <row r="321">
          <cell r="V321">
            <v>26</v>
          </cell>
          <cell r="W321">
            <v>1</v>
          </cell>
        </row>
        <row r="324">
          <cell r="V324">
            <v>23</v>
          </cell>
          <cell r="W324">
            <v>1</v>
          </cell>
        </row>
        <row r="327">
          <cell r="V327">
            <v>23</v>
          </cell>
          <cell r="W327">
            <v>1</v>
          </cell>
        </row>
        <row r="333">
          <cell r="V333">
            <v>21</v>
          </cell>
          <cell r="W333">
            <v>1</v>
          </cell>
        </row>
        <row r="336">
          <cell r="V336">
            <v>27</v>
          </cell>
          <cell r="W336">
            <v>1</v>
          </cell>
        </row>
        <row r="341">
          <cell r="V341">
            <v>21</v>
          </cell>
          <cell r="W341">
            <v>1</v>
          </cell>
        </row>
        <row r="345">
          <cell r="V345">
            <v>13</v>
          </cell>
          <cell r="W345">
            <v>1</v>
          </cell>
        </row>
        <row r="351">
          <cell r="V351">
            <v>21</v>
          </cell>
          <cell r="W351">
            <v>1</v>
          </cell>
        </row>
        <row r="354">
          <cell r="V354">
            <v>27</v>
          </cell>
          <cell r="W354">
            <v>1</v>
          </cell>
        </row>
        <row r="357">
          <cell r="V357">
            <v>27</v>
          </cell>
          <cell r="W357">
            <v>1</v>
          </cell>
        </row>
        <row r="361">
          <cell r="V361">
            <v>25</v>
          </cell>
          <cell r="W361">
            <v>2</v>
          </cell>
        </row>
        <row r="364">
          <cell r="V364">
            <v>26</v>
          </cell>
          <cell r="W364">
            <v>1</v>
          </cell>
        </row>
        <row r="367">
          <cell r="V367">
            <v>25</v>
          </cell>
          <cell r="W367">
            <v>2</v>
          </cell>
        </row>
        <row r="373">
          <cell r="V373">
            <v>12</v>
          </cell>
          <cell r="W373">
            <v>1</v>
          </cell>
        </row>
        <row r="376">
          <cell r="V376">
            <v>12</v>
          </cell>
          <cell r="W376">
            <v>1</v>
          </cell>
        </row>
        <row r="382">
          <cell r="V382">
            <v>27</v>
          </cell>
          <cell r="W382">
            <v>1</v>
          </cell>
        </row>
        <row r="385">
          <cell r="V385">
            <v>26</v>
          </cell>
          <cell r="W385">
            <v>1</v>
          </cell>
        </row>
        <row r="389">
          <cell r="V389">
            <v>26</v>
          </cell>
          <cell r="W389">
            <v>1</v>
          </cell>
        </row>
      </sheetData>
      <sheetData sheetId="9" refreshError="1"/>
    </sheetDataSet>
  </externalBook>
</externalLink>
</file>

<file path=xl/externalLinks/externalLink6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put_AUTH"/>
      <sheetName val="Input from HUB"/>
      <sheetName val="MSurvey"/>
      <sheetName val="BCEAO"/>
      <sheetName val="Banks"/>
      <sheetName val="PNG"/>
      <sheetName val="BCEAO Banks SR (EN)"/>
      <sheetName val="T4 MSurvey (working)"/>
      <sheetName val="MSurvey_q"/>
      <sheetName val="BCEAO_q"/>
      <sheetName val="Banks_q"/>
      <sheetName val="PNG_q"/>
      <sheetName val="Msurvey_m"/>
      <sheetName val="BCEAO_m"/>
      <sheetName val="Bank_m"/>
      <sheetName val="PNG_m"/>
      <sheetName val="Output to CivWEO"/>
      <sheetName val="DMX_MON"/>
      <sheetName val="FSI"/>
      <sheetName val="Required Reserve "/>
      <sheetName val="Excess Reserves (BCEAO)"/>
      <sheetName val="Marche obligataire"/>
      <sheetName val="Chart-1"/>
      <sheetName val="Chart-2"/>
      <sheetName val="Chart-3"/>
      <sheetName val="Tenders par adjudication"/>
      <sheetName val="Interbank Money Market"/>
      <sheetName val="Output to HUB"/>
      <sheetName val="OLD --&gt;"/>
      <sheetName val="C-monthly"/>
      <sheetName val="Msurvey_in"/>
      <sheetName val="Fin_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6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"/>
      <sheetName val="OUT"/>
      <sheetName val="CBS"/>
      <sheetName val="DMB"/>
      <sheetName val="Comparing AFR &amp; SRF data"/>
      <sheetName val="MSRV"/>
      <sheetName val="SCSMSRV"/>
      <sheetName val="Broad Money contribution"/>
      <sheetName val="printMRSV"/>
      <sheetName val="SCSCBS"/>
      <sheetName val="VulnInd"/>
      <sheetName val="WETA"/>
      <sheetName val="Figure X"/>
      <sheetName val="Quarterly Interest Rate IFS"/>
      <sheetName val="Annual Interest Rate IFS"/>
      <sheetName val="Development Bank IFS"/>
      <sheetName val="Financial Survey IFS"/>
      <sheetName val="Nonbank Institution IFS"/>
      <sheetName val="Vuln.ind from CBS"/>
      <sheetName val="SoundnessInd."/>
      <sheetName val="FinSoundInd"/>
      <sheetName val="DOMDEBT-M (old)"/>
      <sheetName val="ControlSheet"/>
      <sheetName val="EDSS_OFIM"/>
      <sheetName val="EDSS_OFIQ"/>
      <sheetName val="from CBS on DMB"/>
      <sheetName val="di_RSRV"/>
      <sheetName val="di_OFI"/>
      <sheetName val="di_CRDT"/>
      <sheetName val="di_LQDT"/>
      <sheetName val="di_INT"/>
      <sheetName val="SCRMSRV"/>
      <sheetName val="SCRMCDEV"/>
      <sheetName val="SCRCBS"/>
      <sheetName val="SCRDMB"/>
      <sheetName val="SCROFI"/>
      <sheetName val="SCRCRDT"/>
      <sheetName val="SCRLQDT"/>
      <sheetName val="SCRINT"/>
      <sheetName val="SCRRSRV"/>
      <sheetName val="monetary aggregates"/>
      <sheetName val="mon aggreg in percent"/>
      <sheetName val="Chart2"/>
      <sheetName val="Chart3"/>
      <sheetName val="data for monetary dev chart"/>
      <sheetName val="data for Figure 3"/>
      <sheetName val="Figure 3"/>
      <sheetName val="Chart1"/>
      <sheetName val="Chart4"/>
      <sheetName val="Chart5"/>
      <sheetName val="Panel1"/>
      <sheetName val="Monetary Authorites IFS"/>
      <sheetName val="Banking Institution IFS"/>
      <sheetName val="Banking Survey IFS"/>
      <sheetName val="CBS IFS"/>
      <sheetName val="Commercial Bank Assets IFS"/>
      <sheetName val="Securities-nonbanks"/>
      <sheetName val="SecuritiesDMBs"/>
      <sheetName val="SEC-REDEMP"/>
      <sheetName val="SCRDOMDEBT"/>
      <sheetName val="DOMDEBT-M"/>
      <sheetName val="SCSMSRVHalfYear"/>
      <sheetName val="Sheet1"/>
      <sheetName val="MSRV-PRG"/>
      <sheetName val="DMB-PRG"/>
      <sheetName val="CBS-PRG"/>
      <sheetName val="EDSS_CBSQ"/>
      <sheetName val="EDSS_DMBQ"/>
      <sheetName val="EDSS_CBSM"/>
      <sheetName val="EDSS_DMBM"/>
      <sheetName val="Sheet1 (2)"/>
      <sheetName val="Interest Rate IFS"/>
      <sheetName val="Gvt.Securities-others"/>
      <sheetName val="CBS (SRF pilot)"/>
      <sheetName val="ODCs (SRF pilot)"/>
      <sheetName val="Monetary Survey (SRF pilot) "/>
      <sheetName val="Input from HUB"/>
      <sheetName val="GvtSecurities-DMBs"/>
      <sheetName val="Gvt-Securities"/>
      <sheetName val="Mon-DMX"/>
      <sheetName val="IN_DMX"/>
      <sheetName val="CBS (SRF)"/>
      <sheetName val="ODCs (SRF)"/>
      <sheetName val="Monetary Survey (SRF) "/>
      <sheetName val="FX"/>
      <sheetName val="1SR"/>
      <sheetName val="CBS weekly"/>
      <sheetName val="MS proj"/>
      <sheetName val="Mon Ind"/>
      <sheetName val="Mon Survey Table (2)"/>
      <sheetName val="MS montly"/>
      <sheetName val="CBS BS (2)"/>
      <sheetName val="CBS BS"/>
      <sheetName val="MonQ Prg"/>
      <sheetName val="IFS - Exchange rates"/>
      <sheetName val="WEO_q"/>
      <sheetName val="Raw_1"/>
      <sheetName val="page 1"/>
      <sheetName val="Figure_X"/>
      <sheetName val="Quarterly_Interest_Rate_IFS"/>
      <sheetName val="Annual_Interest_Rate_IFS"/>
      <sheetName val="Development_Bank_IFS"/>
      <sheetName val="Financial_Survey_IFS"/>
      <sheetName val="Nonbank_Institution_IFS"/>
      <sheetName val="Vuln_ind_from_CBS"/>
      <sheetName val="SoundnessInd_"/>
      <sheetName val="DOMDEBT-M_(old)"/>
      <sheetName val="from_CBS_on_DMB"/>
      <sheetName val="monetary_aggregates"/>
      <sheetName val="mon_aggreg_in_percent"/>
      <sheetName val="data_for_monetary_dev_chart"/>
      <sheetName val="data_for_Figure_3"/>
      <sheetName val="Figure_3"/>
      <sheetName val="Monetary_Authorites_IFS"/>
      <sheetName val="Banking_Institution_IFS"/>
      <sheetName val="Banking_Survey_IFS"/>
      <sheetName val="CBS_IFS"/>
      <sheetName val="Commercial_Bank_Assets_IFS"/>
      <sheetName val="Sheet1_(2)"/>
      <sheetName val="Interest_Rate_IFS"/>
      <sheetName val="Gvt_Securities-others"/>
      <sheetName val="Comparing_AFR_&amp;_SRF_data"/>
      <sheetName val="Broad_Money_contribution"/>
      <sheetName val="CBS_(SRF_pilot)"/>
      <sheetName val="ODCs_(SRF_pilot)"/>
      <sheetName val="Monetary_Survey_(SRF_pilot)_"/>
      <sheetName val="CBS_(SRF)"/>
      <sheetName val="ODCs_(SRF)"/>
      <sheetName val="Monetary_Survey_(SRF)_"/>
      <sheetName val="CBS_weekly"/>
      <sheetName val="MS_proj"/>
      <sheetName val="Mon_Ind"/>
      <sheetName val="Mon_Survey_Table_(2)"/>
      <sheetName val="MS_montly"/>
      <sheetName val="CBS_BS_(2)"/>
      <sheetName val="CBS_BS"/>
      <sheetName val="MonQ_Prg"/>
      <sheetName val="IFS_-_Exchange_rates"/>
      <sheetName val="Input_from_HUB"/>
      <sheetName val="page_1"/>
      <sheetName val="Med"/>
      <sheetName val="country name lookup"/>
      <sheetName val="Scmony"/>
      <sheetName val="E"/>
      <sheetName val="Codes"/>
      <sheetName val="PrivReceipts"/>
      <sheetName val="by year"/>
      <sheetName val="di_CBS"/>
      <sheetName val="di_DMB"/>
      <sheetName val="di_MSRV"/>
      <sheetName val="MCDEV"/>
      <sheetName val="scrlqdt.not.linked"/>
      <sheetName val="Auction results"/>
      <sheetName val="DAA auction bids"/>
      <sheetName val="Interest rates - 06R"/>
      <sheetName val="RM Monthly"/>
      <sheetName val="MonQ Prg (2)"/>
      <sheetName val="Mon Survey Table"/>
      <sheetName val="Inflation Table "/>
      <sheetName val="SC1"/>
      <sheetName val="SC2"/>
      <sheetName val="SC3"/>
      <sheetName val="SC4"/>
      <sheetName val="Chart - Contribution to M2"/>
      <sheetName val="Consistency checks"/>
      <sheetName val="Chart Money Ratios"/>
      <sheetName val="Chart - Proj. contrib. to M2"/>
      <sheetName val="CBS (old!)"/>
      <sheetName val="DMB (old!)"/>
      <sheetName val="MSRV (old!)"/>
      <sheetName val="Interest rates - 06R OLD!!"/>
      <sheetName val="C"/>
      <sheetName val="Cover"/>
      <sheetName val="T3a. Fiscal (N$)"/>
      <sheetName val="T1. Select Economic Indicators"/>
      <sheetName val="Input 1- Basics"/>
      <sheetName val="Instructions"/>
      <sheetName val="CountryList"/>
      <sheetName val="CPIINDEX"/>
      <sheetName val="Content"/>
      <sheetName val="CBS_(SRF_pilot)1"/>
      <sheetName val="ODCs_(SRF_pilot)1"/>
      <sheetName val="Monetary_Survey_(SRF_pilot)_1"/>
      <sheetName val="Comparing_AFR_&amp;_SRF_data1"/>
      <sheetName val="Broad_Money_contribution1"/>
      <sheetName val="Figure_X1"/>
      <sheetName val="Quarterly_Interest_Rate_IFS1"/>
      <sheetName val="Annual_Interest_Rate_IFS1"/>
      <sheetName val="Development_Bank_IFS1"/>
      <sheetName val="Financial_Survey_IFS1"/>
      <sheetName val="Nonbank_Institution_IFS1"/>
      <sheetName val="Vuln_ind_from_CBS1"/>
      <sheetName val="SoundnessInd_1"/>
      <sheetName val="DOMDEBT-M_(old)1"/>
      <sheetName val="from_CBS_on_DMB1"/>
      <sheetName val="monetary_aggregates1"/>
      <sheetName val="mon_aggreg_in_percent1"/>
      <sheetName val="data_for_monetary_dev_chart1"/>
      <sheetName val="data_for_Figure_31"/>
      <sheetName val="Figure_31"/>
      <sheetName val="Monetary_Authorites_IFS1"/>
      <sheetName val="Banking_Institution_IFS1"/>
      <sheetName val="Banking_Survey_IFS1"/>
      <sheetName val="CBS_IFS1"/>
      <sheetName val="Commercial_Bank_Assets_IFS1"/>
      <sheetName val="Sheet1_(2)1"/>
      <sheetName val="Interest_Rate_IFS1"/>
      <sheetName val="Gvt_Securities-others1"/>
      <sheetName val="CBS_(SRF)1"/>
      <sheetName val="ODCs_(SRF)1"/>
      <sheetName val="Monetary_Survey_(SRF)_1"/>
      <sheetName val="CBS_weekly1"/>
      <sheetName val="MS_proj1"/>
      <sheetName val="Mon_Ind1"/>
      <sheetName val="Mon_Survey_Table_(2)1"/>
      <sheetName val="MS_montly1"/>
      <sheetName val="CBS_BS_(2)1"/>
      <sheetName val="CBS_BS1"/>
      <sheetName val="MonQ_Prg1"/>
      <sheetName val="IFS_-_Exchange_rates1"/>
      <sheetName val="Input_from_HUB1"/>
      <sheetName val="page_11"/>
      <sheetName val="country_name_lookup"/>
      <sheetName val="by_year"/>
      <sheetName val="list"/>
      <sheetName val="CBS_(SRF_pilot)2"/>
      <sheetName val="ODCs_(SRF_pilot)2"/>
      <sheetName val="Monetary_Survey_(SRF_pilot)_2"/>
      <sheetName val="Comparing_AFR_&amp;_SRF_data2"/>
      <sheetName val="Broad_Money_contribution2"/>
      <sheetName val="Figure_X2"/>
      <sheetName val="Quarterly_Interest_Rate_IFS2"/>
      <sheetName val="Annual_Interest_Rate_IFS2"/>
      <sheetName val="Development_Bank_IFS2"/>
      <sheetName val="Financial_Survey_IFS2"/>
      <sheetName val="Nonbank_Institution_IFS2"/>
      <sheetName val="Vuln_ind_from_CBS2"/>
      <sheetName val="SoundnessInd_2"/>
      <sheetName val="DOMDEBT-M_(old)2"/>
      <sheetName val="from_CBS_on_DMB2"/>
      <sheetName val="monetary_aggregates2"/>
      <sheetName val="mon_aggreg_in_percent2"/>
      <sheetName val="data_for_monetary_dev_chart2"/>
      <sheetName val="data_for_Figure_32"/>
      <sheetName val="Figure_32"/>
      <sheetName val="Monetary_Authorites_IFS2"/>
      <sheetName val="Banking_Institution_IFS2"/>
      <sheetName val="Banking_Survey_IFS2"/>
      <sheetName val="CBS_IFS2"/>
      <sheetName val="Commercial_Bank_Assets_IFS2"/>
      <sheetName val="Sheet1_(2)2"/>
      <sheetName val="Interest_Rate_IFS2"/>
      <sheetName val="Gvt_Securities-others2"/>
      <sheetName val="CBS_(SRF)2"/>
      <sheetName val="ODCs_(SRF)2"/>
      <sheetName val="Monetary_Survey_(SRF)_2"/>
      <sheetName val="CBS_weekly2"/>
      <sheetName val="MS_proj2"/>
      <sheetName val="Mon_Ind2"/>
      <sheetName val="Mon_Survey_Table_(2)2"/>
      <sheetName val="MS_montly2"/>
      <sheetName val="CBS_BS_(2)2"/>
      <sheetName val="CBS_BS2"/>
      <sheetName val="MonQ_Prg2"/>
      <sheetName val="IFS_-_Exchange_rates2"/>
      <sheetName val="Input_from_HUB2"/>
      <sheetName val="page_12"/>
      <sheetName val="country_name_lookup1"/>
      <sheetName val="by_year1"/>
      <sheetName val="Change according to grades"/>
      <sheetName val="BSD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 refreshError="1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 refreshError="1"/>
      <sheetData sheetId="271" refreshError="1"/>
    </sheetDataSet>
  </externalBook>
</externalLink>
</file>

<file path=xl/externalLinks/externalLink63.xml><?xml version="1.0" encoding="utf-8"?>
<externalLink xmlns="http://schemas.openxmlformats.org/spreadsheetml/2006/main">
  <externalBook xmlns:r="http://schemas.openxmlformats.org/officeDocument/2006/relationships" r:id="rId1">
    <sheetNames>
      <sheetName val="Prioritarios"/>
      <sheetName val="Codigos"/>
      <sheetName val="Sheet14"/>
      <sheetName val="Sheet15"/>
      <sheetName val="Sheet16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Sheet5"/>
      <sheetName val="Sheet6"/>
      <sheetName val="Sheet2"/>
      <sheetName val="Sheet3"/>
      <sheetName val="in-out"/>
      <sheetName val="country name lookup"/>
      <sheetName val="IN_LBN"/>
      <sheetName val="IN_SMI"/>
      <sheetName val="MSRV"/>
    </sheetNames>
    <sheetDataSet>
      <sheetData sheetId="0" refreshError="1"/>
      <sheetData sheetId="1" refreshError="1">
        <row r="3">
          <cell r="B3" t="str">
            <v>OrgDNPOs</v>
          </cell>
          <cell r="K3" t="str">
            <v xml:space="preserve"> </v>
          </cell>
          <cell r="L3" t="str">
            <v>Orcamento,Modalidade</v>
          </cell>
          <cell r="M3" t="str">
            <v xml:space="preserve"> </v>
          </cell>
        </row>
        <row r="4">
          <cell r="K4" t="str">
            <v xml:space="preserve"> </v>
          </cell>
          <cell r="L4">
            <v>1</v>
          </cell>
          <cell r="M4" t="str">
            <v>Total</v>
          </cell>
        </row>
        <row r="5">
          <cell r="K5" t="str">
            <v xml:space="preserve"> </v>
          </cell>
          <cell r="L5">
            <v>1</v>
          </cell>
          <cell r="M5" t="str">
            <v xml:space="preserve"> </v>
          </cell>
        </row>
        <row r="6">
          <cell r="K6" t="str">
            <v>Orgaos</v>
          </cell>
          <cell r="L6" t="str">
            <v>PropMZM</v>
          </cell>
          <cell r="M6" t="str">
            <v>PropMZM</v>
          </cell>
        </row>
        <row r="7">
          <cell r="K7" t="str">
            <v>0101</v>
          </cell>
          <cell r="L7">
            <v>137598</v>
          </cell>
          <cell r="M7">
            <v>137598</v>
          </cell>
        </row>
        <row r="8">
          <cell r="K8" t="str">
            <v>0105</v>
          </cell>
          <cell r="L8">
            <v>88300</v>
          </cell>
          <cell r="M8">
            <v>88300</v>
          </cell>
        </row>
        <row r="9">
          <cell r="K9" t="str">
            <v>0121</v>
          </cell>
          <cell r="L9">
            <v>43890.69</v>
          </cell>
          <cell r="M9">
            <v>43890.69</v>
          </cell>
        </row>
        <row r="10">
          <cell r="K10" t="str">
            <v>0301</v>
          </cell>
          <cell r="L10">
            <v>18837.66</v>
          </cell>
          <cell r="M10">
            <v>18837.66</v>
          </cell>
        </row>
        <row r="11">
          <cell r="K11" t="str">
            <v>0303</v>
          </cell>
          <cell r="L11">
            <v>5175.93</v>
          </cell>
          <cell r="M11">
            <v>5175.93</v>
          </cell>
        </row>
        <row r="12">
          <cell r="K12" t="str">
            <v>0305</v>
          </cell>
          <cell r="L12">
            <v>21755.93</v>
          </cell>
          <cell r="M12">
            <v>21755.93</v>
          </cell>
        </row>
        <row r="13">
          <cell r="K13" t="str">
            <v>0307</v>
          </cell>
          <cell r="L13">
            <v>15148.05</v>
          </cell>
          <cell r="M13">
            <v>15148.05</v>
          </cell>
        </row>
        <row r="14">
          <cell r="K14" t="str">
            <v>0323</v>
          </cell>
          <cell r="L14">
            <v>11518.24</v>
          </cell>
          <cell r="M14">
            <v>11518.24</v>
          </cell>
        </row>
        <row r="15">
          <cell r="K15" t="str">
            <v>0501</v>
          </cell>
          <cell r="L15">
            <v>148322.72</v>
          </cell>
          <cell r="M15">
            <v>148322.72</v>
          </cell>
        </row>
        <row r="16">
          <cell r="K16" t="str">
            <v>0521</v>
          </cell>
          <cell r="L16">
            <v>8014.71</v>
          </cell>
          <cell r="M16">
            <v>8014.71</v>
          </cell>
        </row>
        <row r="17">
          <cell r="K17" t="str">
            <v>0701</v>
          </cell>
          <cell r="L17">
            <v>27663.03</v>
          </cell>
          <cell r="M17">
            <v>27663.03</v>
          </cell>
        </row>
        <row r="18">
          <cell r="K18" t="str">
            <v>0721</v>
          </cell>
          <cell r="L18">
            <v>64171.6</v>
          </cell>
          <cell r="M18">
            <v>64171.6</v>
          </cell>
        </row>
        <row r="19">
          <cell r="K19" t="str">
            <v>0723</v>
          </cell>
          <cell r="L19">
            <v>1976.87</v>
          </cell>
          <cell r="M19">
            <v>1976.87</v>
          </cell>
        </row>
        <row r="20">
          <cell r="K20" t="str">
            <v>0725</v>
          </cell>
          <cell r="L20">
            <v>1818.59</v>
          </cell>
          <cell r="M20">
            <v>1818.59</v>
          </cell>
        </row>
        <row r="21">
          <cell r="K21" t="str">
            <v>0727</v>
          </cell>
          <cell r="L21">
            <v>5686.63</v>
          </cell>
          <cell r="M21">
            <v>5686.63</v>
          </cell>
        </row>
        <row r="22">
          <cell r="K22" t="str">
            <v>0901</v>
          </cell>
          <cell r="L22">
            <v>6364</v>
          </cell>
          <cell r="M22">
            <v>6364</v>
          </cell>
        </row>
        <row r="23">
          <cell r="K23" t="str">
            <v>1101</v>
          </cell>
          <cell r="L23">
            <v>35297.57</v>
          </cell>
          <cell r="M23">
            <v>35297.57</v>
          </cell>
        </row>
        <row r="24">
          <cell r="K24" t="str">
            <v>1301</v>
          </cell>
          <cell r="L24">
            <v>18118.5</v>
          </cell>
          <cell r="M24">
            <v>18118.5</v>
          </cell>
        </row>
        <row r="25">
          <cell r="K25" t="str">
            <v>1321</v>
          </cell>
          <cell r="L25">
            <v>24408.53</v>
          </cell>
          <cell r="M25">
            <v>24408.53</v>
          </cell>
        </row>
        <row r="26">
          <cell r="K26" t="str">
            <v>1501</v>
          </cell>
          <cell r="L26">
            <v>117231.28</v>
          </cell>
          <cell r="M26">
            <v>117231.28</v>
          </cell>
        </row>
        <row r="27">
          <cell r="K27" t="str">
            <v>1502</v>
          </cell>
          <cell r="L27">
            <v>605917</v>
          </cell>
          <cell r="M27">
            <v>605917</v>
          </cell>
        </row>
        <row r="28">
          <cell r="K28" t="str">
            <v>1525</v>
          </cell>
          <cell r="L28">
            <v>9659.98</v>
          </cell>
          <cell r="M28">
            <v>9659.98</v>
          </cell>
        </row>
        <row r="29">
          <cell r="K29" t="str">
            <v>1527</v>
          </cell>
          <cell r="L29">
            <v>7503.35</v>
          </cell>
          <cell r="M29">
            <v>7503.35</v>
          </cell>
        </row>
        <row r="30">
          <cell r="K30" t="str">
            <v>1701</v>
          </cell>
          <cell r="L30">
            <v>1111294.6599999999</v>
          </cell>
          <cell r="M30">
            <v>1111294.6599999999</v>
          </cell>
        </row>
        <row r="31">
          <cell r="K31" t="str">
            <v>1901</v>
          </cell>
          <cell r="L31">
            <v>171646.11</v>
          </cell>
          <cell r="M31">
            <v>171646.11</v>
          </cell>
        </row>
        <row r="32">
          <cell r="K32" t="str">
            <v>2101</v>
          </cell>
          <cell r="L32">
            <v>105717.13</v>
          </cell>
          <cell r="M32">
            <v>105717.13</v>
          </cell>
        </row>
        <row r="33">
          <cell r="K33" t="str">
            <v>2103</v>
          </cell>
          <cell r="L33">
            <v>474000</v>
          </cell>
          <cell r="M33">
            <v>474000</v>
          </cell>
        </row>
        <row r="34">
          <cell r="K34" t="str">
            <v>2105</v>
          </cell>
          <cell r="L34">
            <v>5943</v>
          </cell>
          <cell r="M34">
            <v>5943</v>
          </cell>
        </row>
        <row r="35">
          <cell r="K35" t="str">
            <v>2107</v>
          </cell>
          <cell r="L35">
            <v>3731.17</v>
          </cell>
          <cell r="M35">
            <v>3731.17</v>
          </cell>
        </row>
        <row r="36">
          <cell r="K36" t="str">
            <v>2108</v>
          </cell>
          <cell r="L36">
            <v>10903.2</v>
          </cell>
          <cell r="M36">
            <v>10903.2</v>
          </cell>
        </row>
        <row r="37">
          <cell r="K37" t="str">
            <v>2109</v>
          </cell>
          <cell r="L37">
            <v>11821.81</v>
          </cell>
          <cell r="M37">
            <v>11821.81</v>
          </cell>
        </row>
        <row r="38">
          <cell r="K38" t="str">
            <v>2128</v>
          </cell>
          <cell r="L38">
            <v>591.37</v>
          </cell>
          <cell r="M38">
            <v>591.37</v>
          </cell>
        </row>
        <row r="39">
          <cell r="K39" t="str">
            <v>2129</v>
          </cell>
          <cell r="L39">
            <v>11429.25</v>
          </cell>
          <cell r="M39">
            <v>11429.25</v>
          </cell>
        </row>
        <row r="40">
          <cell r="K40" t="str">
            <v>2301</v>
          </cell>
          <cell r="L40">
            <v>26450.46</v>
          </cell>
          <cell r="M40">
            <v>26450.46</v>
          </cell>
        </row>
        <row r="41">
          <cell r="K41" t="str">
            <v>2303</v>
          </cell>
          <cell r="L41">
            <v>18866.919999999998</v>
          </cell>
          <cell r="M41">
            <v>18866.919999999998</v>
          </cell>
        </row>
        <row r="42">
          <cell r="K42" t="str">
            <v>2305</v>
          </cell>
          <cell r="L42">
            <v>3307.51</v>
          </cell>
          <cell r="M42">
            <v>3307.51</v>
          </cell>
        </row>
        <row r="43">
          <cell r="K43" t="str">
            <v>2321</v>
          </cell>
          <cell r="L43">
            <v>27345.09</v>
          </cell>
          <cell r="M43">
            <v>27345.09</v>
          </cell>
        </row>
        <row r="44">
          <cell r="K44" t="str">
            <v>2323</v>
          </cell>
          <cell r="L44">
            <v>39855.46</v>
          </cell>
          <cell r="M44">
            <v>39855.46</v>
          </cell>
        </row>
        <row r="45">
          <cell r="K45" t="str">
            <v>2325</v>
          </cell>
          <cell r="L45">
            <v>9117.48</v>
          </cell>
          <cell r="M45">
            <v>9117.48</v>
          </cell>
        </row>
        <row r="46">
          <cell r="K46" t="str">
            <v>2501</v>
          </cell>
          <cell r="L46">
            <v>40544.199999999997</v>
          </cell>
          <cell r="M46">
            <v>40544.199999999997</v>
          </cell>
        </row>
        <row r="47">
          <cell r="K47" t="str">
            <v>2503</v>
          </cell>
          <cell r="L47">
            <v>15796.51</v>
          </cell>
          <cell r="M47">
            <v>15796.51</v>
          </cell>
        </row>
        <row r="48">
          <cell r="K48" t="str">
            <v>2521</v>
          </cell>
          <cell r="L48">
            <v>31209.35</v>
          </cell>
          <cell r="M48">
            <v>31209.35</v>
          </cell>
        </row>
        <row r="49">
          <cell r="K49" t="str">
            <v>2523</v>
          </cell>
          <cell r="L49">
            <v>9393.0400000000009</v>
          </cell>
          <cell r="M49">
            <v>9393.0400000000009</v>
          </cell>
        </row>
        <row r="50">
          <cell r="K50" t="str">
            <v>2701</v>
          </cell>
          <cell r="L50">
            <v>94809.99</v>
          </cell>
          <cell r="M50">
            <v>94809.99</v>
          </cell>
        </row>
        <row r="51">
          <cell r="K51" t="str">
            <v>2703</v>
          </cell>
          <cell r="L51">
            <v>166400</v>
          </cell>
          <cell r="M51">
            <v>166400</v>
          </cell>
        </row>
        <row r="52">
          <cell r="K52" t="str">
            <v>2707</v>
          </cell>
          <cell r="L52">
            <v>19278.259999999998</v>
          </cell>
          <cell r="M52">
            <v>19278.259999999998</v>
          </cell>
        </row>
        <row r="53">
          <cell r="K53" t="str">
            <v>2721</v>
          </cell>
          <cell r="L53">
            <v>72167.149999999994</v>
          </cell>
          <cell r="M53">
            <v>72167.149999999994</v>
          </cell>
        </row>
        <row r="54">
          <cell r="K54" t="str">
            <v>2727</v>
          </cell>
          <cell r="L54">
            <v>12265.3</v>
          </cell>
          <cell r="M54">
            <v>12265.3</v>
          </cell>
        </row>
        <row r="55">
          <cell r="K55" t="str">
            <v>3101</v>
          </cell>
          <cell r="L55">
            <v>20891.22</v>
          </cell>
          <cell r="M55">
            <v>20891.22</v>
          </cell>
        </row>
        <row r="56">
          <cell r="K56" t="str">
            <v>3103</v>
          </cell>
          <cell r="L56">
            <v>14150</v>
          </cell>
          <cell r="M56">
            <v>14150</v>
          </cell>
        </row>
        <row r="57">
          <cell r="K57" t="str">
            <v>3105</v>
          </cell>
          <cell r="L57">
            <v>1031.1400000000001</v>
          </cell>
          <cell r="M57">
            <v>1031.1400000000001</v>
          </cell>
        </row>
        <row r="58">
          <cell r="K58" t="str">
            <v>3107</v>
          </cell>
          <cell r="L58">
            <v>6134.4</v>
          </cell>
          <cell r="M58">
            <v>6134.4</v>
          </cell>
        </row>
        <row r="59">
          <cell r="K59" t="str">
            <v>3121</v>
          </cell>
          <cell r="L59">
            <v>15961.5</v>
          </cell>
          <cell r="M59">
            <v>15961.5</v>
          </cell>
        </row>
        <row r="60">
          <cell r="K60" t="str">
            <v>3125</v>
          </cell>
          <cell r="L60">
            <v>1500.2</v>
          </cell>
          <cell r="M60">
            <v>1500.2</v>
          </cell>
        </row>
        <row r="61">
          <cell r="K61" t="str">
            <v>3127</v>
          </cell>
          <cell r="L61">
            <v>7635.81</v>
          </cell>
          <cell r="M61">
            <v>7635.81</v>
          </cell>
        </row>
        <row r="62">
          <cell r="K62" t="str">
            <v>3301</v>
          </cell>
          <cell r="L62">
            <v>23344.52</v>
          </cell>
          <cell r="M62">
            <v>23344.52</v>
          </cell>
        </row>
        <row r="63">
          <cell r="K63" t="str">
            <v>3321</v>
          </cell>
          <cell r="L63">
            <v>21475.38</v>
          </cell>
          <cell r="M63">
            <v>21475.38</v>
          </cell>
        </row>
        <row r="64">
          <cell r="K64" t="str">
            <v>35011</v>
          </cell>
          <cell r="L64">
            <v>16413.86</v>
          </cell>
          <cell r="M64">
            <v>16413.86</v>
          </cell>
        </row>
        <row r="65">
          <cell r="K65" t="str">
            <v>35012</v>
          </cell>
          <cell r="L65">
            <v>3779.8</v>
          </cell>
          <cell r="M65">
            <v>3779.8</v>
          </cell>
        </row>
        <row r="66">
          <cell r="K66" t="str">
            <v>35013</v>
          </cell>
          <cell r="L66">
            <v>18771.330000000002</v>
          </cell>
          <cell r="M66">
            <v>18771.330000000002</v>
          </cell>
        </row>
        <row r="67">
          <cell r="K67" t="str">
            <v>35014</v>
          </cell>
          <cell r="L67">
            <v>7210.17</v>
          </cell>
          <cell r="M67">
            <v>7210.17</v>
          </cell>
        </row>
        <row r="68">
          <cell r="K68" t="str">
            <v>35015</v>
          </cell>
          <cell r="L68">
            <v>4302.1899999999996</v>
          </cell>
          <cell r="M68">
            <v>4302.1899999999996</v>
          </cell>
        </row>
        <row r="69">
          <cell r="K69" t="str">
            <v>35019</v>
          </cell>
          <cell r="L69">
            <v>41534.400000000001</v>
          </cell>
          <cell r="M69">
            <v>41534.400000000001</v>
          </cell>
        </row>
        <row r="70">
          <cell r="K70" t="str">
            <v>35211</v>
          </cell>
          <cell r="L70">
            <v>19678.95</v>
          </cell>
          <cell r="M70">
            <v>19678.95</v>
          </cell>
        </row>
        <row r="71">
          <cell r="K71" t="str">
            <v>35212</v>
          </cell>
          <cell r="L71">
            <v>6532.86</v>
          </cell>
          <cell r="M71">
            <v>6532.86</v>
          </cell>
        </row>
        <row r="72">
          <cell r="K72" t="str">
            <v>35214</v>
          </cell>
          <cell r="L72">
            <v>4319.09</v>
          </cell>
          <cell r="M72">
            <v>4319.09</v>
          </cell>
        </row>
        <row r="73">
          <cell r="K73" t="str">
            <v>35215</v>
          </cell>
          <cell r="L73">
            <v>12538.22</v>
          </cell>
          <cell r="M73">
            <v>12538.22</v>
          </cell>
        </row>
        <row r="74">
          <cell r="K74" t="str">
            <v>35219</v>
          </cell>
          <cell r="L74">
            <v>59734.7</v>
          </cell>
          <cell r="M74">
            <v>59734.7</v>
          </cell>
        </row>
        <row r="75">
          <cell r="K75" t="str">
            <v>3701</v>
          </cell>
          <cell r="L75">
            <v>29908.35</v>
          </cell>
          <cell r="M75">
            <v>29908.35</v>
          </cell>
        </row>
        <row r="76">
          <cell r="K76" t="str">
            <v>3721</v>
          </cell>
          <cell r="L76">
            <v>8135.1</v>
          </cell>
          <cell r="M76">
            <v>8135.1</v>
          </cell>
        </row>
        <row r="77">
          <cell r="K77" t="str">
            <v>39011</v>
          </cell>
          <cell r="L77">
            <v>26273.15</v>
          </cell>
          <cell r="M77">
            <v>26273.15</v>
          </cell>
        </row>
        <row r="78">
          <cell r="K78" t="str">
            <v>39211</v>
          </cell>
          <cell r="L78">
            <v>2419.69</v>
          </cell>
          <cell r="M78">
            <v>2419.69</v>
          </cell>
        </row>
        <row r="79">
          <cell r="K79" t="str">
            <v>39212</v>
          </cell>
          <cell r="L79">
            <v>226.13</v>
          </cell>
          <cell r="M79">
            <v>226.13</v>
          </cell>
        </row>
        <row r="80">
          <cell r="K80" t="str">
            <v>39213</v>
          </cell>
          <cell r="L80">
            <v>1346.48</v>
          </cell>
          <cell r="M80">
            <v>1346.48</v>
          </cell>
        </row>
        <row r="81">
          <cell r="K81" t="str">
            <v>39219</v>
          </cell>
          <cell r="L81">
            <v>11236.87</v>
          </cell>
          <cell r="M81">
            <v>11236.87</v>
          </cell>
        </row>
        <row r="82">
          <cell r="K82" t="str">
            <v>41011</v>
          </cell>
          <cell r="L82">
            <v>13004.46</v>
          </cell>
          <cell r="M82">
            <v>13004.46</v>
          </cell>
        </row>
        <row r="83">
          <cell r="K83" t="str">
            <v>41012</v>
          </cell>
          <cell r="L83">
            <v>21829.59</v>
          </cell>
          <cell r="M83">
            <v>21829.59</v>
          </cell>
        </row>
        <row r="84">
          <cell r="K84" t="str">
            <v>41019</v>
          </cell>
          <cell r="L84">
            <v>6848.86</v>
          </cell>
          <cell r="M84">
            <v>6848.86</v>
          </cell>
        </row>
        <row r="85">
          <cell r="K85" t="str">
            <v>41211</v>
          </cell>
          <cell r="L85">
            <v>2093.37</v>
          </cell>
          <cell r="M85">
            <v>2093.37</v>
          </cell>
        </row>
        <row r="86">
          <cell r="K86" t="str">
            <v>41212</v>
          </cell>
          <cell r="L86">
            <v>4515.21</v>
          </cell>
          <cell r="M86">
            <v>4515.21</v>
          </cell>
        </row>
        <row r="87">
          <cell r="K87" t="str">
            <v>41219</v>
          </cell>
          <cell r="L87">
            <v>12599.82</v>
          </cell>
          <cell r="M87">
            <v>12599.82</v>
          </cell>
        </row>
        <row r="88">
          <cell r="K88" t="str">
            <v>4301</v>
          </cell>
          <cell r="L88">
            <v>19268.669999999998</v>
          </cell>
          <cell r="M88">
            <v>19268.669999999998</v>
          </cell>
        </row>
        <row r="89">
          <cell r="K89" t="str">
            <v>4321</v>
          </cell>
          <cell r="L89">
            <v>13533.83</v>
          </cell>
          <cell r="M89">
            <v>13533.83</v>
          </cell>
        </row>
        <row r="90">
          <cell r="K90" t="str">
            <v>4501</v>
          </cell>
          <cell r="L90">
            <v>35439.46</v>
          </cell>
          <cell r="M90">
            <v>35439.46</v>
          </cell>
        </row>
        <row r="91">
          <cell r="K91" t="str">
            <v>4503</v>
          </cell>
          <cell r="L91">
            <v>9895.7800000000007</v>
          </cell>
          <cell r="M91">
            <v>9895.7800000000007</v>
          </cell>
        </row>
        <row r="92">
          <cell r="K92" t="str">
            <v>4505</v>
          </cell>
          <cell r="L92">
            <v>3230.37</v>
          </cell>
          <cell r="M92">
            <v>3230.37</v>
          </cell>
        </row>
        <row r="93">
          <cell r="K93" t="str">
            <v>4521</v>
          </cell>
          <cell r="L93">
            <v>28025.37</v>
          </cell>
          <cell r="M93">
            <v>28025.37</v>
          </cell>
        </row>
        <row r="94">
          <cell r="K94" t="str">
            <v>4525</v>
          </cell>
          <cell r="L94">
            <v>1057.77</v>
          </cell>
          <cell r="M94">
            <v>1057.77</v>
          </cell>
        </row>
        <row r="95">
          <cell r="K95" t="str">
            <v>47019</v>
          </cell>
          <cell r="L95">
            <v>34254.04</v>
          </cell>
          <cell r="M95">
            <v>34254.04</v>
          </cell>
        </row>
        <row r="96">
          <cell r="K96" t="str">
            <v>47211</v>
          </cell>
          <cell r="L96">
            <v>4352.1099999999997</v>
          </cell>
          <cell r="M96">
            <v>4352.1099999999997</v>
          </cell>
        </row>
        <row r="97">
          <cell r="K97" t="str">
            <v>47212</v>
          </cell>
          <cell r="L97">
            <v>2922.38</v>
          </cell>
          <cell r="M97">
            <v>2922.38</v>
          </cell>
        </row>
        <row r="98">
          <cell r="K98" t="str">
            <v>47213</v>
          </cell>
          <cell r="L98">
            <v>5016.82</v>
          </cell>
          <cell r="M98">
            <v>5016.82</v>
          </cell>
        </row>
        <row r="99">
          <cell r="K99" t="str">
            <v>47219</v>
          </cell>
          <cell r="L99">
            <v>20459.509999999998</v>
          </cell>
          <cell r="M99">
            <v>20459.509999999998</v>
          </cell>
        </row>
        <row r="100">
          <cell r="K100" t="str">
            <v>4723</v>
          </cell>
          <cell r="L100">
            <v>438.56</v>
          </cell>
          <cell r="M100">
            <v>438.56</v>
          </cell>
        </row>
        <row r="101">
          <cell r="K101" t="str">
            <v>4756</v>
          </cell>
          <cell r="L101">
            <v>3320.83</v>
          </cell>
          <cell r="M101">
            <v>3320.83</v>
          </cell>
        </row>
        <row r="102">
          <cell r="K102" t="str">
            <v>50011</v>
          </cell>
          <cell r="L102">
            <v>80457.95</v>
          </cell>
          <cell r="M102">
            <v>80457.95</v>
          </cell>
        </row>
        <row r="103">
          <cell r="K103" t="str">
            <v>50012</v>
          </cell>
          <cell r="L103">
            <v>52713.85</v>
          </cell>
          <cell r="M103">
            <v>52713.85</v>
          </cell>
        </row>
        <row r="104">
          <cell r="K104" t="str">
            <v>50017</v>
          </cell>
          <cell r="L104">
            <v>66585.87</v>
          </cell>
          <cell r="M104">
            <v>66585.87</v>
          </cell>
        </row>
        <row r="105">
          <cell r="K105" t="str">
            <v>50019</v>
          </cell>
          <cell r="L105">
            <v>77683.5</v>
          </cell>
          <cell r="M105">
            <v>77683.5</v>
          </cell>
        </row>
        <row r="106">
          <cell r="K106" t="str">
            <v>5003</v>
          </cell>
          <cell r="L106">
            <v>2650.82</v>
          </cell>
          <cell r="M106">
            <v>2650.82</v>
          </cell>
        </row>
        <row r="107">
          <cell r="K107" t="str">
            <v>50211</v>
          </cell>
          <cell r="L107">
            <v>1562220.08</v>
          </cell>
          <cell r="M107">
            <v>1562220.08</v>
          </cell>
        </row>
        <row r="108">
          <cell r="K108" t="str">
            <v>50212</v>
          </cell>
          <cell r="L108">
            <v>571519.18000000005</v>
          </cell>
          <cell r="M108">
            <v>571519.18000000005</v>
          </cell>
        </row>
        <row r="109">
          <cell r="K109" t="str">
            <v>50217</v>
          </cell>
          <cell r="L109">
            <v>228245.65</v>
          </cell>
          <cell r="M109">
            <v>228245.65</v>
          </cell>
        </row>
        <row r="110">
          <cell r="K110" t="str">
            <v>50219</v>
          </cell>
          <cell r="L110">
            <v>49003.64</v>
          </cell>
          <cell r="M110">
            <v>49003.64</v>
          </cell>
        </row>
        <row r="111">
          <cell r="K111" t="str">
            <v>5201</v>
          </cell>
          <cell r="L111">
            <v>8622.9599999999991</v>
          </cell>
          <cell r="M111">
            <v>8622.9599999999991</v>
          </cell>
        </row>
        <row r="112">
          <cell r="K112" t="str">
            <v>5203</v>
          </cell>
          <cell r="L112">
            <v>267727.7</v>
          </cell>
          <cell r="M112">
            <v>267727.7</v>
          </cell>
        </row>
        <row r="113">
          <cell r="K113" t="str">
            <v>5205</v>
          </cell>
          <cell r="L113">
            <v>53926.66</v>
          </cell>
          <cell r="M113">
            <v>53926.66</v>
          </cell>
        </row>
        <row r="114">
          <cell r="K114" t="str">
            <v>5207</v>
          </cell>
          <cell r="L114">
            <v>26121.52</v>
          </cell>
          <cell r="M114">
            <v>26121.52</v>
          </cell>
        </row>
        <row r="115">
          <cell r="K115" t="str">
            <v>5225</v>
          </cell>
          <cell r="L115">
            <v>23093.7</v>
          </cell>
          <cell r="M115">
            <v>23093.7</v>
          </cell>
        </row>
        <row r="116">
          <cell r="K116" t="str">
            <v>5401</v>
          </cell>
          <cell r="L116">
            <v>14040.61</v>
          </cell>
          <cell r="M116">
            <v>14040.61</v>
          </cell>
        </row>
        <row r="117">
          <cell r="K117" t="str">
            <v>5421</v>
          </cell>
          <cell r="L117">
            <v>12153.71</v>
          </cell>
          <cell r="M117">
            <v>12153.71</v>
          </cell>
        </row>
        <row r="118">
          <cell r="K118" t="str">
            <v>5601</v>
          </cell>
          <cell r="L118">
            <v>22179.119999999999</v>
          </cell>
          <cell r="M118">
            <v>22179.119999999999</v>
          </cell>
        </row>
        <row r="119">
          <cell r="K119" t="str">
            <v>5603</v>
          </cell>
          <cell r="L119">
            <v>7958.93</v>
          </cell>
          <cell r="M119">
            <v>7958.93</v>
          </cell>
        </row>
        <row r="120">
          <cell r="K120" t="str">
            <v>5621</v>
          </cell>
          <cell r="L120">
            <v>16140.83</v>
          </cell>
          <cell r="M120">
            <v>16140.83</v>
          </cell>
        </row>
        <row r="121">
          <cell r="K121" t="str">
            <v>5680</v>
          </cell>
          <cell r="L121">
            <v>7174.03</v>
          </cell>
          <cell r="M121">
            <v>7174.03</v>
          </cell>
        </row>
        <row r="122">
          <cell r="K122" t="str">
            <v>58012</v>
          </cell>
          <cell r="L122">
            <v>64260.61</v>
          </cell>
          <cell r="M122">
            <v>64260.61</v>
          </cell>
        </row>
        <row r="123">
          <cell r="K123" t="str">
            <v>58013</v>
          </cell>
          <cell r="L123">
            <v>317442.19</v>
          </cell>
          <cell r="M123">
            <v>317442.19</v>
          </cell>
        </row>
        <row r="124">
          <cell r="K124" t="str">
            <v>58019</v>
          </cell>
          <cell r="L124">
            <v>246940.55</v>
          </cell>
          <cell r="M124">
            <v>246940.55</v>
          </cell>
        </row>
        <row r="125">
          <cell r="K125" t="str">
            <v>5807</v>
          </cell>
          <cell r="L125">
            <v>119974.79</v>
          </cell>
          <cell r="M125">
            <v>119974.79</v>
          </cell>
        </row>
        <row r="126">
          <cell r="K126" t="str">
            <v>58211</v>
          </cell>
          <cell r="L126">
            <v>424573.17</v>
          </cell>
          <cell r="M126">
            <v>424573.17</v>
          </cell>
        </row>
        <row r="127">
          <cell r="K127" t="str">
            <v>58212</v>
          </cell>
          <cell r="L127">
            <v>67032.86</v>
          </cell>
          <cell r="M127">
            <v>67032.86</v>
          </cell>
        </row>
        <row r="128">
          <cell r="K128" t="str">
            <v>58213</v>
          </cell>
          <cell r="L128">
            <v>13951.01</v>
          </cell>
          <cell r="M128">
            <v>13951.01</v>
          </cell>
        </row>
        <row r="129">
          <cell r="K129" t="str">
            <v>58219</v>
          </cell>
          <cell r="L129">
            <v>170099.01</v>
          </cell>
          <cell r="M129">
            <v>170099.01</v>
          </cell>
        </row>
        <row r="130">
          <cell r="K130" t="str">
            <v>5827</v>
          </cell>
          <cell r="L130">
            <v>73902.69</v>
          </cell>
          <cell r="M130">
            <v>73902.69</v>
          </cell>
        </row>
        <row r="131">
          <cell r="K131" t="str">
            <v>6001</v>
          </cell>
          <cell r="L131">
            <v>10889.01</v>
          </cell>
          <cell r="M131">
            <v>10889.01</v>
          </cell>
        </row>
        <row r="132">
          <cell r="K132" t="str">
            <v>6021</v>
          </cell>
          <cell r="L132">
            <v>8052.37</v>
          </cell>
          <cell r="M132">
            <v>8052.37</v>
          </cell>
        </row>
        <row r="133">
          <cell r="K133" t="str">
            <v>6201</v>
          </cell>
          <cell r="L133">
            <v>18921.88</v>
          </cell>
          <cell r="M133">
            <v>18921.88</v>
          </cell>
        </row>
        <row r="134">
          <cell r="K134" t="str">
            <v>6203</v>
          </cell>
          <cell r="L134">
            <v>11184.01</v>
          </cell>
          <cell r="M134">
            <v>11184.01</v>
          </cell>
        </row>
        <row r="135">
          <cell r="K135" t="str">
            <v>6205</v>
          </cell>
          <cell r="L135">
            <v>2503.42</v>
          </cell>
          <cell r="M135">
            <v>2503.42</v>
          </cell>
        </row>
        <row r="136">
          <cell r="K136" t="str">
            <v>6221</v>
          </cell>
          <cell r="L136">
            <v>31551.03</v>
          </cell>
          <cell r="M136">
            <v>31551.03</v>
          </cell>
        </row>
        <row r="137">
          <cell r="K137" t="str">
            <v>6223</v>
          </cell>
          <cell r="L137">
            <v>13915.92</v>
          </cell>
          <cell r="M137">
            <v>13915.92</v>
          </cell>
        </row>
        <row r="138">
          <cell r="K138" t="str">
            <v>6225</v>
          </cell>
          <cell r="L138">
            <v>5661.21</v>
          </cell>
          <cell r="M138">
            <v>5661.21</v>
          </cell>
        </row>
        <row r="139">
          <cell r="K139" t="str">
            <v>65011</v>
          </cell>
          <cell r="L139">
            <v>313683.06</v>
          </cell>
          <cell r="M139">
            <v>313683.06</v>
          </cell>
        </row>
        <row r="140">
          <cell r="K140" t="str">
            <v>65012</v>
          </cell>
          <cell r="L140">
            <v>1088000</v>
          </cell>
          <cell r="M140">
            <v>1088000</v>
          </cell>
        </row>
        <row r="141">
          <cell r="K141" t="str">
            <v>65013</v>
          </cell>
          <cell r="L141">
            <v>177095.11</v>
          </cell>
          <cell r="M141">
            <v>177095.11</v>
          </cell>
        </row>
        <row r="142">
          <cell r="K142" t="str">
            <v>65014</v>
          </cell>
          <cell r="L142">
            <v>147550</v>
          </cell>
          <cell r="M142">
            <v>147550</v>
          </cell>
        </row>
        <row r="143">
          <cell r="K143" t="str">
            <v>65015</v>
          </cell>
          <cell r="L143">
            <v>765020.81</v>
          </cell>
          <cell r="M143">
            <v>765020.81</v>
          </cell>
        </row>
        <row r="144">
          <cell r="K144" t="str">
            <v>65016</v>
          </cell>
          <cell r="L144">
            <v>10000</v>
          </cell>
          <cell r="M144">
            <v>10000</v>
          </cell>
        </row>
        <row r="145">
          <cell r="K145" t="str">
            <v>65017</v>
          </cell>
          <cell r="L145">
            <v>93000</v>
          </cell>
          <cell r="M145">
            <v>93000</v>
          </cell>
        </row>
        <row r="146">
          <cell r="K146" t="str">
            <v>65018</v>
          </cell>
          <cell r="L146">
            <v>175546.36</v>
          </cell>
          <cell r="M146">
            <v>175546.36</v>
          </cell>
        </row>
        <row r="147">
          <cell r="K147" t="str">
            <v>65023</v>
          </cell>
          <cell r="L147">
            <v>180600</v>
          </cell>
          <cell r="M147">
            <v>180600</v>
          </cell>
        </row>
        <row r="148">
          <cell r="K148" t="str">
            <v>65025</v>
          </cell>
          <cell r="L148">
            <v>829153.03</v>
          </cell>
          <cell r="M148">
            <v>829153.03</v>
          </cell>
        </row>
        <row r="149">
          <cell r="K149" t="str">
            <v>65031</v>
          </cell>
        </row>
        <row r="150">
          <cell r="K150" t="str">
            <v>Total</v>
          </cell>
          <cell r="L150">
            <v>13077580.009999998</v>
          </cell>
          <cell r="M150">
            <v>14042580.01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64.xml><?xml version="1.0" encoding="utf-8"?>
<externalLink xmlns="http://schemas.openxmlformats.org/spreadsheetml/2006/main">
  <externalBook xmlns:r="http://schemas.openxmlformats.org/officeDocument/2006/relationships" r:id="rId1">
    <sheetNames>
      <sheetName val="Funcional"/>
      <sheetName val="Economico"/>
      <sheetName val="Provincial"/>
      <sheetName val="PARPA"/>
      <sheetName val="Orgao"/>
    </sheetNames>
    <sheetDataSet>
      <sheetData sheetId="0" refreshError="1"/>
      <sheetData sheetId="1" refreshError="1"/>
      <sheetData sheetId="2" refreshError="1">
        <row r="5">
          <cell r="IQ5" t="str">
            <v>Ter1</v>
          </cell>
          <cell r="IR5" t="str">
            <v>(All)</v>
          </cell>
        </row>
        <row r="6">
          <cell r="IQ6" t="str">
            <v>Provincial</v>
          </cell>
        </row>
        <row r="7">
          <cell r="IQ7" t="str">
            <v>Sum of Ano1mt</v>
          </cell>
          <cell r="IR7" t="str">
            <v>Tipo</v>
          </cell>
        </row>
        <row r="8">
          <cell r="IQ8" t="str">
            <v>OrgDNPOs</v>
          </cell>
          <cell r="IR8" t="str">
            <v>Interno</v>
          </cell>
          <cell r="IS8" t="str">
            <v>Donativo</v>
          </cell>
          <cell r="IT8" t="str">
            <v>Grand Total</v>
          </cell>
        </row>
        <row r="9">
          <cell r="IQ9" t="str">
            <v>0121</v>
          </cell>
          <cell r="IR9">
            <v>18093.104449999999</v>
          </cell>
          <cell r="IS9">
            <v>8573.3041499999999</v>
          </cell>
          <cell r="IT9">
            <v>26666.408599999999</v>
          </cell>
        </row>
        <row r="10">
          <cell r="IQ10" t="str">
            <v>0323</v>
          </cell>
          <cell r="IR10">
            <v>3114.9836</v>
          </cell>
          <cell r="IS10">
            <v>931.4</v>
          </cell>
          <cell r="IT10">
            <v>4046.3836000000001</v>
          </cell>
        </row>
        <row r="11">
          <cell r="IQ11" t="str">
            <v>0521</v>
          </cell>
          <cell r="IR11">
            <v>500</v>
          </cell>
          <cell r="IT11">
            <v>500</v>
          </cell>
        </row>
        <row r="12">
          <cell r="IQ12" t="str">
            <v>0721</v>
          </cell>
          <cell r="IR12">
            <v>4400.7008999999998</v>
          </cell>
          <cell r="IS12">
            <v>3078.0441500000006</v>
          </cell>
          <cell r="IT12">
            <v>7478.7450500000004</v>
          </cell>
        </row>
        <row r="13">
          <cell r="IQ13" t="str">
            <v>0727</v>
          </cell>
          <cell r="IR13">
            <v>950</v>
          </cell>
          <cell r="IT13">
            <v>950</v>
          </cell>
        </row>
        <row r="14">
          <cell r="IQ14" t="str">
            <v>1321</v>
          </cell>
          <cell r="IR14">
            <v>4159.90859</v>
          </cell>
          <cell r="IS14">
            <v>1220.7394099999999</v>
          </cell>
          <cell r="IT14">
            <v>5380.6480000000001</v>
          </cell>
        </row>
        <row r="15">
          <cell r="IQ15" t="str">
            <v>1525</v>
          </cell>
          <cell r="IR15">
            <v>2297.8000000000002</v>
          </cell>
          <cell r="IT15">
            <v>2297.8000000000002</v>
          </cell>
        </row>
        <row r="16">
          <cell r="IQ16" t="str">
            <v>1527</v>
          </cell>
          <cell r="IR16">
            <v>2100</v>
          </cell>
          <cell r="IT16">
            <v>2100</v>
          </cell>
        </row>
        <row r="17">
          <cell r="IQ17" t="str">
            <v>2129</v>
          </cell>
          <cell r="IR17">
            <v>1462.31657</v>
          </cell>
          <cell r="IS17">
            <v>1063.61223</v>
          </cell>
          <cell r="IT17">
            <v>2525.9287999999997</v>
          </cell>
        </row>
        <row r="18">
          <cell r="IQ18" t="str">
            <v>2321</v>
          </cell>
          <cell r="IR18">
            <v>7164.51037</v>
          </cell>
          <cell r="IS18">
            <v>1227.8646200000001</v>
          </cell>
          <cell r="IT18">
            <v>8392.3749900000003</v>
          </cell>
        </row>
        <row r="19">
          <cell r="IQ19" t="str">
            <v>2323</v>
          </cell>
          <cell r="IR19">
            <v>8286</v>
          </cell>
          <cell r="IT19">
            <v>8286</v>
          </cell>
        </row>
        <row r="20">
          <cell r="IQ20" t="str">
            <v>2521</v>
          </cell>
          <cell r="IR20">
            <v>161644.30843999999</v>
          </cell>
          <cell r="IS20">
            <v>109469.03807500002</v>
          </cell>
          <cell r="IT20">
            <v>271113.34651499998</v>
          </cell>
        </row>
        <row r="21">
          <cell r="IQ21" t="str">
            <v>2523</v>
          </cell>
          <cell r="IR21">
            <v>4348.1391700000004</v>
          </cell>
          <cell r="IS21">
            <v>251.85056</v>
          </cell>
          <cell r="IT21">
            <v>4599.9897300000002</v>
          </cell>
        </row>
        <row r="22">
          <cell r="IQ22" t="str">
            <v>2721</v>
          </cell>
          <cell r="IR22">
            <v>95022.151290000009</v>
          </cell>
          <cell r="IS22">
            <v>2783.9546</v>
          </cell>
          <cell r="IT22">
            <v>97806.105890000006</v>
          </cell>
        </row>
        <row r="23">
          <cell r="IQ23" t="str">
            <v>2727</v>
          </cell>
          <cell r="IR23">
            <v>2423.1391699999999</v>
          </cell>
          <cell r="IS23">
            <v>251.85056</v>
          </cell>
          <cell r="IT23">
            <v>2674.9897299999998</v>
          </cell>
        </row>
        <row r="24">
          <cell r="IQ24" t="str">
            <v>3121</v>
          </cell>
          <cell r="IR24">
            <v>5564.2503200000001</v>
          </cell>
          <cell r="IS24">
            <v>2749.3717180000003</v>
          </cell>
          <cell r="IT24">
            <v>8313.6220380000013</v>
          </cell>
        </row>
        <row r="25">
          <cell r="IQ25" t="str">
            <v>3127</v>
          </cell>
          <cell r="IR25">
            <v>1550</v>
          </cell>
          <cell r="IT25">
            <v>1550</v>
          </cell>
        </row>
        <row r="26">
          <cell r="IQ26" t="str">
            <v>3321</v>
          </cell>
          <cell r="IR26">
            <v>13127.046999999999</v>
          </cell>
          <cell r="IS26">
            <v>2111.7841764999998</v>
          </cell>
          <cell r="IT26">
            <v>15238.831176499998</v>
          </cell>
        </row>
        <row r="27">
          <cell r="IQ27" t="str">
            <v>35211</v>
          </cell>
          <cell r="IR27">
            <v>38238.660000000003</v>
          </cell>
          <cell r="IS27">
            <v>280185.95315568696</v>
          </cell>
          <cell r="IT27">
            <v>318424.61315568694</v>
          </cell>
        </row>
        <row r="28">
          <cell r="IQ28" t="str">
            <v>35219</v>
          </cell>
          <cell r="IR28">
            <v>6478.6536799999994</v>
          </cell>
          <cell r="IS28">
            <v>16358.238740999999</v>
          </cell>
          <cell r="IT28">
            <v>22836.892420999997</v>
          </cell>
        </row>
        <row r="29">
          <cell r="IQ29" t="str">
            <v>3721</v>
          </cell>
          <cell r="IR29">
            <v>3200</v>
          </cell>
          <cell r="IT29">
            <v>3200</v>
          </cell>
        </row>
        <row r="30">
          <cell r="IQ30" t="str">
            <v>39211</v>
          </cell>
          <cell r="IR30">
            <v>6633.1110999999992</v>
          </cell>
          <cell r="IS30">
            <v>15472.649649999999</v>
          </cell>
          <cell r="IT30">
            <v>22105.760749999998</v>
          </cell>
        </row>
        <row r="31">
          <cell r="IQ31" t="str">
            <v>39213</v>
          </cell>
          <cell r="IR31">
            <v>4862</v>
          </cell>
          <cell r="IT31">
            <v>4862</v>
          </cell>
        </row>
        <row r="32">
          <cell r="IQ32" t="str">
            <v>41211</v>
          </cell>
          <cell r="IR32">
            <v>510</v>
          </cell>
          <cell r="IT32">
            <v>510</v>
          </cell>
        </row>
        <row r="33">
          <cell r="IQ33" t="str">
            <v>41219</v>
          </cell>
          <cell r="IR33">
            <v>3877.3</v>
          </cell>
          <cell r="IS33">
            <v>4691.9274999999998</v>
          </cell>
          <cell r="IT33">
            <v>8569.2275000000009</v>
          </cell>
        </row>
        <row r="34">
          <cell r="IQ34" t="str">
            <v>4321</v>
          </cell>
          <cell r="IR34">
            <v>4013.55</v>
          </cell>
          <cell r="IS34">
            <v>11409.65</v>
          </cell>
          <cell r="IT34">
            <v>15423.2</v>
          </cell>
        </row>
        <row r="35">
          <cell r="IQ35" t="str">
            <v>4521</v>
          </cell>
          <cell r="IR35">
            <v>7883.961330000001</v>
          </cell>
          <cell r="IS35">
            <v>3887.8498800000002</v>
          </cell>
          <cell r="IT35">
            <v>11771.811210000002</v>
          </cell>
        </row>
        <row r="36">
          <cell r="IQ36" t="str">
            <v>47211</v>
          </cell>
          <cell r="IR36">
            <v>340</v>
          </cell>
          <cell r="IT36">
            <v>340</v>
          </cell>
        </row>
        <row r="37">
          <cell r="IQ37" t="str">
            <v>47212</v>
          </cell>
          <cell r="IR37">
            <v>38433.599999999999</v>
          </cell>
          <cell r="IS37">
            <v>5419.5837499999998</v>
          </cell>
          <cell r="IT37">
            <v>43853.183749999997</v>
          </cell>
        </row>
        <row r="38">
          <cell r="IQ38" t="str">
            <v>47213</v>
          </cell>
          <cell r="IR38">
            <v>11010.280999999999</v>
          </cell>
          <cell r="IS38">
            <v>20521.25678</v>
          </cell>
          <cell r="IT38">
            <v>31531.537779999999</v>
          </cell>
        </row>
        <row r="39">
          <cell r="IQ39" t="str">
            <v>47219</v>
          </cell>
          <cell r="IR39">
            <v>14145.000400000001</v>
          </cell>
          <cell r="IS39">
            <v>839.42425000000003</v>
          </cell>
          <cell r="IT39">
            <v>14984.424650000001</v>
          </cell>
        </row>
        <row r="40">
          <cell r="IQ40" t="str">
            <v>50211</v>
          </cell>
          <cell r="IR40">
            <v>33900</v>
          </cell>
          <cell r="IT40">
            <v>33900</v>
          </cell>
        </row>
        <row r="41">
          <cell r="IQ41" t="str">
            <v>50212</v>
          </cell>
          <cell r="IR41">
            <v>6013.6</v>
          </cell>
          <cell r="IT41">
            <v>6013.6</v>
          </cell>
        </row>
        <row r="42">
          <cell r="IQ42" t="str">
            <v>50213</v>
          </cell>
          <cell r="IR42">
            <v>12100</v>
          </cell>
          <cell r="IT42">
            <v>12100</v>
          </cell>
        </row>
        <row r="43">
          <cell r="IQ43" t="str">
            <v>50215</v>
          </cell>
          <cell r="IR43">
            <v>21000</v>
          </cell>
          <cell r="IT43">
            <v>21000</v>
          </cell>
        </row>
        <row r="44">
          <cell r="IQ44" t="str">
            <v>50217</v>
          </cell>
          <cell r="IR44">
            <v>27073.4</v>
          </cell>
          <cell r="IT44">
            <v>27073.4</v>
          </cell>
        </row>
        <row r="45">
          <cell r="IQ45" t="str">
            <v>50219</v>
          </cell>
          <cell r="IR45">
            <v>84111</v>
          </cell>
          <cell r="IS45">
            <v>4858.322110000001</v>
          </cell>
          <cell r="IT45">
            <v>88969.322110000008</v>
          </cell>
        </row>
        <row r="46">
          <cell r="IQ46" t="str">
            <v>5421</v>
          </cell>
          <cell r="IR46">
            <v>6894.58</v>
          </cell>
          <cell r="IS46">
            <v>3246.1385649999997</v>
          </cell>
          <cell r="IT46">
            <v>10140.718564999999</v>
          </cell>
        </row>
        <row r="47">
          <cell r="IQ47" t="str">
            <v>5621</v>
          </cell>
          <cell r="IR47">
            <v>6229</v>
          </cell>
          <cell r="IT47">
            <v>6229</v>
          </cell>
        </row>
        <row r="48">
          <cell r="IQ48" t="str">
            <v>58211</v>
          </cell>
          <cell r="IR48">
            <v>70306.67</v>
          </cell>
          <cell r="IS48">
            <v>81336.54605499997</v>
          </cell>
          <cell r="IT48">
            <v>151643.21605499997</v>
          </cell>
        </row>
        <row r="49">
          <cell r="IQ49" t="str">
            <v>58212</v>
          </cell>
          <cell r="IR49">
            <v>14383.7</v>
          </cell>
          <cell r="IS49">
            <v>48610.091990000008</v>
          </cell>
          <cell r="IT49">
            <v>62993.791990000012</v>
          </cell>
        </row>
        <row r="50">
          <cell r="IQ50" t="str">
            <v>58219</v>
          </cell>
          <cell r="IR50">
            <v>24514.400000000001</v>
          </cell>
          <cell r="IS50">
            <v>47818.21915972</v>
          </cell>
          <cell r="IT50">
            <v>72332.619159719994</v>
          </cell>
        </row>
        <row r="51">
          <cell r="IQ51" t="str">
            <v>6021</v>
          </cell>
          <cell r="IR51">
            <v>1614.6876999999999</v>
          </cell>
          <cell r="IS51">
            <v>301.70374499999997</v>
          </cell>
          <cell r="IT51">
            <v>1916.391445</v>
          </cell>
        </row>
        <row r="52">
          <cell r="IQ52" t="str">
            <v>6221</v>
          </cell>
          <cell r="IR52">
            <v>6407.4710999999998</v>
          </cell>
          <cell r="IS52">
            <v>2532.3741459999997</v>
          </cell>
          <cell r="IT52">
            <v>8939.845245999999</v>
          </cell>
        </row>
        <row r="53">
          <cell r="IQ53" t="str">
            <v>6225</v>
          </cell>
          <cell r="IR53">
            <v>1200</v>
          </cell>
          <cell r="IT53">
            <v>1200</v>
          </cell>
        </row>
        <row r="54">
          <cell r="IQ54" t="str">
            <v>Grand Total</v>
          </cell>
          <cell r="IR54">
            <v>791582.98617999989</v>
          </cell>
          <cell r="IS54">
            <v>681202.74372690683</v>
          </cell>
          <cell r="IT54">
            <v>1472785.7299069068</v>
          </cell>
        </row>
      </sheetData>
      <sheetData sheetId="3" refreshError="1"/>
      <sheetData sheetId="4" refreshError="1">
        <row r="5">
          <cell r="IJ5" t="str">
            <v>Sum of PropMZM</v>
          </cell>
          <cell r="IK5" t="str">
            <v>Modalidade</v>
          </cell>
        </row>
        <row r="6">
          <cell r="HY6" t="str">
            <v>Provincia</v>
          </cell>
          <cell r="HZ6" t="str">
            <v>(All)</v>
          </cell>
          <cell r="ID6" t="str">
            <v>Sum of PropMZM</v>
          </cell>
          <cell r="IJ6" t="str">
            <v>Orgaos</v>
          </cell>
          <cell r="IK6" t="str">
            <v>1</v>
          </cell>
          <cell r="IL6" t="str">
            <v>2</v>
          </cell>
          <cell r="IM6" t="str">
            <v>3</v>
          </cell>
          <cell r="IN6" t="str">
            <v>Grand Total</v>
          </cell>
        </row>
        <row r="7">
          <cell r="HY7" t="e">
            <v>#N/A</v>
          </cell>
          <cell r="ID7" t="str">
            <v>Orgaos</v>
          </cell>
          <cell r="IE7" t="str">
            <v>Total</v>
          </cell>
          <cell r="IJ7" t="str">
            <v>0101</v>
          </cell>
          <cell r="IK7">
            <v>16048.8</v>
          </cell>
          <cell r="IN7">
            <v>16048.8</v>
          </cell>
          <cell r="IO7">
            <v>0</v>
          </cell>
        </row>
        <row r="8">
          <cell r="HY8" t="str">
            <v>Sum of Elaboracao</v>
          </cell>
          <cell r="ID8" t="str">
            <v>0101</v>
          </cell>
          <cell r="IE8">
            <v>215444.11</v>
          </cell>
          <cell r="IJ8" t="str">
            <v>0105</v>
          </cell>
          <cell r="IK8">
            <v>12000</v>
          </cell>
          <cell r="IN8">
            <v>12000</v>
          </cell>
          <cell r="IO8">
            <v>0</v>
          </cell>
        </row>
        <row r="9">
          <cell r="HY9" t="str">
            <v>OrgDnpos</v>
          </cell>
          <cell r="HZ9" t="str">
            <v>Total</v>
          </cell>
          <cell r="ID9" t="str">
            <v>0103</v>
          </cell>
          <cell r="IE9">
            <v>2695.79</v>
          </cell>
          <cell r="IJ9" t="str">
            <v>0301</v>
          </cell>
          <cell r="IK9">
            <v>39261.5</v>
          </cell>
          <cell r="IN9">
            <v>39261.5</v>
          </cell>
          <cell r="IO9">
            <v>0</v>
          </cell>
        </row>
        <row r="10">
          <cell r="HY10" t="str">
            <v>0121</v>
          </cell>
          <cell r="HZ10">
            <v>76209366</v>
          </cell>
          <cell r="ID10" t="str">
            <v>0105</v>
          </cell>
          <cell r="IE10">
            <v>97085.43</v>
          </cell>
          <cell r="IJ10" t="str">
            <v>0303</v>
          </cell>
          <cell r="IK10">
            <v>2500</v>
          </cell>
          <cell r="IN10">
            <v>2500</v>
          </cell>
          <cell r="IO10">
            <v>0</v>
          </cell>
        </row>
        <row r="11">
          <cell r="HY11" t="str">
            <v>0323</v>
          </cell>
          <cell r="HZ11">
            <v>14099577.200000001</v>
          </cell>
          <cell r="ID11" t="str">
            <v>0301</v>
          </cell>
          <cell r="IE11">
            <v>23493.02</v>
          </cell>
          <cell r="IJ11" t="str">
            <v>0305</v>
          </cell>
          <cell r="IK11">
            <v>23000</v>
          </cell>
          <cell r="IL11">
            <v>54952.6</v>
          </cell>
          <cell r="IN11">
            <v>77952.600000000006</v>
          </cell>
          <cell r="IO11">
            <v>54952.6</v>
          </cell>
        </row>
        <row r="12">
          <cell r="HY12" t="str">
            <v>0521</v>
          </cell>
          <cell r="HZ12">
            <v>10154643.6</v>
          </cell>
          <cell r="ID12" t="str">
            <v>0303</v>
          </cell>
          <cell r="IE12">
            <v>6341.89</v>
          </cell>
          <cell r="IJ12" t="str">
            <v>0307</v>
          </cell>
          <cell r="IK12">
            <v>4300</v>
          </cell>
          <cell r="IN12">
            <v>4300</v>
          </cell>
          <cell r="IO12">
            <v>0</v>
          </cell>
        </row>
        <row r="13">
          <cell r="HY13" t="str">
            <v>0721</v>
          </cell>
          <cell r="HZ13">
            <v>94112833.200000003</v>
          </cell>
          <cell r="ID13" t="str">
            <v>0305</v>
          </cell>
          <cell r="IE13">
            <v>28743.23</v>
          </cell>
          <cell r="IJ13" t="str">
            <v>0311</v>
          </cell>
          <cell r="IK13">
            <v>102000</v>
          </cell>
          <cell r="IN13">
            <v>102000</v>
          </cell>
          <cell r="IO13">
            <v>0</v>
          </cell>
        </row>
        <row r="14">
          <cell r="HY14" t="str">
            <v>0723</v>
          </cell>
          <cell r="HZ14">
            <v>2830275.3</v>
          </cell>
          <cell r="ID14" t="str">
            <v>0307</v>
          </cell>
          <cell r="IE14">
            <v>15148.05</v>
          </cell>
          <cell r="IJ14" t="str">
            <v>0501</v>
          </cell>
          <cell r="IK14">
            <v>9000</v>
          </cell>
          <cell r="IN14">
            <v>9000</v>
          </cell>
          <cell r="IO14">
            <v>0</v>
          </cell>
        </row>
        <row r="15">
          <cell r="HY15" t="str">
            <v>0725</v>
          </cell>
          <cell r="HZ15">
            <v>3533000</v>
          </cell>
          <cell r="ID15" t="str">
            <v>0309</v>
          </cell>
          <cell r="IE15">
            <v>2438</v>
          </cell>
          <cell r="IJ15" t="str">
            <v>0701</v>
          </cell>
          <cell r="IK15">
            <v>65491.7</v>
          </cell>
          <cell r="IN15">
            <v>65491.7</v>
          </cell>
          <cell r="IO15">
            <v>0</v>
          </cell>
        </row>
        <row r="16">
          <cell r="HY16" t="str">
            <v>0727</v>
          </cell>
          <cell r="HZ16">
            <v>7098802.7999999989</v>
          </cell>
          <cell r="ID16" t="str">
            <v>0311</v>
          </cell>
          <cell r="IE16">
            <v>29213.43</v>
          </cell>
          <cell r="IJ16" t="str">
            <v>0901</v>
          </cell>
          <cell r="IK16">
            <v>1255.9000000000001</v>
          </cell>
          <cell r="IN16">
            <v>1255.9000000000001</v>
          </cell>
          <cell r="IO16">
            <v>0</v>
          </cell>
        </row>
        <row r="17">
          <cell r="HY17" t="str">
            <v>1321</v>
          </cell>
          <cell r="HZ17">
            <v>43014048.100000009</v>
          </cell>
          <cell r="ID17" t="str">
            <v>0501</v>
          </cell>
          <cell r="IE17">
            <v>198648.8</v>
          </cell>
          <cell r="IJ17" t="str">
            <v>1101</v>
          </cell>
          <cell r="IK17">
            <v>25702.18</v>
          </cell>
          <cell r="IL17">
            <v>4655.58</v>
          </cell>
          <cell r="IN17">
            <v>30357.759999999998</v>
          </cell>
          <cell r="IO17">
            <v>4655.58</v>
          </cell>
        </row>
        <row r="18">
          <cell r="HY18" t="str">
            <v>1525</v>
          </cell>
          <cell r="HZ18">
            <v>11895449.32</v>
          </cell>
          <cell r="ID18" t="str">
            <v>0701</v>
          </cell>
          <cell r="IE18">
            <v>38955.5</v>
          </cell>
          <cell r="IJ18" t="str">
            <v>1301</v>
          </cell>
          <cell r="IK18">
            <v>33133.1</v>
          </cell>
          <cell r="IN18">
            <v>33133.1</v>
          </cell>
          <cell r="IO18">
            <v>0</v>
          </cell>
        </row>
        <row r="19">
          <cell r="HY19" t="str">
            <v>1527</v>
          </cell>
          <cell r="HZ19">
            <v>10137732.300000001</v>
          </cell>
          <cell r="ID19" t="str">
            <v>0901</v>
          </cell>
          <cell r="IE19">
            <v>10105.290000000001</v>
          </cell>
          <cell r="IJ19" t="str">
            <v>1501</v>
          </cell>
          <cell r="IK19">
            <v>8479.6</v>
          </cell>
          <cell r="IN19">
            <v>8479.6</v>
          </cell>
          <cell r="IO19">
            <v>0</v>
          </cell>
        </row>
        <row r="20">
          <cell r="HY20" t="str">
            <v>2128</v>
          </cell>
          <cell r="HZ20">
            <v>2832549.88</v>
          </cell>
          <cell r="ID20" t="str">
            <v>1101</v>
          </cell>
          <cell r="IE20">
            <v>44178.25</v>
          </cell>
          <cell r="IJ20" t="str">
            <v>1502</v>
          </cell>
          <cell r="IK20">
            <v>66801.69</v>
          </cell>
          <cell r="IN20">
            <v>66801.69</v>
          </cell>
          <cell r="IO20">
            <v>0</v>
          </cell>
        </row>
        <row r="21">
          <cell r="HY21" t="str">
            <v>2129</v>
          </cell>
          <cell r="HZ21">
            <v>13864128.300000001</v>
          </cell>
          <cell r="ID21" t="str">
            <v>1301</v>
          </cell>
          <cell r="IE21">
            <v>27539.4</v>
          </cell>
          <cell r="IJ21" t="str">
            <v>1701</v>
          </cell>
          <cell r="IK21">
            <v>100000</v>
          </cell>
          <cell r="IN21">
            <v>100000</v>
          </cell>
          <cell r="IO21">
            <v>0</v>
          </cell>
        </row>
        <row r="22">
          <cell r="HY22" t="str">
            <v>2321</v>
          </cell>
          <cell r="HZ22">
            <v>54198144.052000001</v>
          </cell>
          <cell r="ID22" t="str">
            <v>1501</v>
          </cell>
          <cell r="IE22">
            <v>135517.53</v>
          </cell>
          <cell r="IJ22" t="str">
            <v>1901</v>
          </cell>
          <cell r="IK22">
            <v>10500</v>
          </cell>
          <cell r="IN22">
            <v>10500</v>
          </cell>
          <cell r="IO22">
            <v>0</v>
          </cell>
        </row>
        <row r="23">
          <cell r="HY23" t="str">
            <v>2323</v>
          </cell>
          <cell r="HZ23">
            <v>97745385.099999994</v>
          </cell>
          <cell r="ID23" t="str">
            <v>1502</v>
          </cell>
          <cell r="IE23">
            <v>655624.36</v>
          </cell>
          <cell r="IJ23" t="str">
            <v>2101</v>
          </cell>
          <cell r="IK23">
            <v>8130.9</v>
          </cell>
          <cell r="IL23">
            <v>67757.710000000006</v>
          </cell>
          <cell r="IN23">
            <v>75888.61</v>
          </cell>
          <cell r="IO23">
            <v>67757.710000000006</v>
          </cell>
        </row>
        <row r="24">
          <cell r="HY24" t="str">
            <v>2325</v>
          </cell>
          <cell r="HZ24">
            <v>21285331.300000001</v>
          </cell>
          <cell r="ID24" t="str">
            <v>1701</v>
          </cell>
          <cell r="IE24">
            <v>1257840.7</v>
          </cell>
          <cell r="IJ24" t="str">
            <v>2103</v>
          </cell>
          <cell r="IK24">
            <v>18920</v>
          </cell>
          <cell r="IN24">
            <v>18920</v>
          </cell>
          <cell r="IO24">
            <v>0</v>
          </cell>
        </row>
        <row r="25">
          <cell r="HY25" t="str">
            <v>2521</v>
          </cell>
          <cell r="HZ25">
            <v>43512679.149999999</v>
          </cell>
          <cell r="ID25" t="str">
            <v>1901</v>
          </cell>
          <cell r="IE25">
            <v>193790</v>
          </cell>
          <cell r="IJ25" t="str">
            <v>2105</v>
          </cell>
          <cell r="IK25">
            <v>2000</v>
          </cell>
          <cell r="IN25">
            <v>2000</v>
          </cell>
          <cell r="IO25">
            <v>0</v>
          </cell>
        </row>
        <row r="26">
          <cell r="HY26" t="str">
            <v>2523</v>
          </cell>
          <cell r="HZ26">
            <v>11136533.119999999</v>
          </cell>
          <cell r="ID26" t="str">
            <v>2101</v>
          </cell>
          <cell r="IE26">
            <v>121977.4</v>
          </cell>
          <cell r="IJ26" t="str">
            <v>2107</v>
          </cell>
          <cell r="IK26">
            <v>800</v>
          </cell>
          <cell r="IN26">
            <v>800</v>
          </cell>
          <cell r="IO26">
            <v>0</v>
          </cell>
        </row>
        <row r="27">
          <cell r="HY27" t="str">
            <v>2721</v>
          </cell>
          <cell r="HZ27">
            <v>242777882.92200008</v>
          </cell>
          <cell r="ID27" t="str">
            <v>2103</v>
          </cell>
          <cell r="IE27">
            <v>522780</v>
          </cell>
          <cell r="IJ27" t="str">
            <v>2109</v>
          </cell>
          <cell r="IK27">
            <v>1000</v>
          </cell>
          <cell r="IN27">
            <v>1000</v>
          </cell>
          <cell r="IO27">
            <v>0</v>
          </cell>
        </row>
        <row r="28">
          <cell r="HY28" t="str">
            <v>2727</v>
          </cell>
          <cell r="HZ28">
            <v>14417118.280000003</v>
          </cell>
          <cell r="ID28" t="str">
            <v>2105</v>
          </cell>
          <cell r="IE28">
            <v>6871</v>
          </cell>
          <cell r="IJ28" t="str">
            <v>2121</v>
          </cell>
          <cell r="IK28">
            <v>5000</v>
          </cell>
          <cell r="IN28">
            <v>5000</v>
          </cell>
          <cell r="IO28">
            <v>0</v>
          </cell>
        </row>
        <row r="29">
          <cell r="HY29" t="str">
            <v>3121</v>
          </cell>
          <cell r="HZ29">
            <v>17143244.579999998</v>
          </cell>
          <cell r="ID29" t="str">
            <v>2107</v>
          </cell>
          <cell r="IE29">
            <v>5225</v>
          </cell>
          <cell r="IJ29" t="str">
            <v>2301</v>
          </cell>
          <cell r="IK29">
            <v>34900.94</v>
          </cell>
          <cell r="IN29">
            <v>34900.94</v>
          </cell>
          <cell r="IO29">
            <v>0</v>
          </cell>
        </row>
        <row r="30">
          <cell r="HY30" t="str">
            <v>3125</v>
          </cell>
          <cell r="HZ30">
            <v>1554099.6</v>
          </cell>
          <cell r="ID30" t="str">
            <v>2108</v>
          </cell>
          <cell r="IE30">
            <v>12487.9</v>
          </cell>
          <cell r="IJ30" t="str">
            <v>2305</v>
          </cell>
          <cell r="IK30">
            <v>2500</v>
          </cell>
          <cell r="IN30">
            <v>2500</v>
          </cell>
          <cell r="IO30">
            <v>0</v>
          </cell>
        </row>
        <row r="31">
          <cell r="HY31" t="str">
            <v>3127</v>
          </cell>
          <cell r="HZ31">
            <v>8121988.9300000006</v>
          </cell>
          <cell r="ID31" t="str">
            <v>2109</v>
          </cell>
          <cell r="IE31">
            <v>13057.7</v>
          </cell>
          <cell r="IJ31" t="str">
            <v>2501</v>
          </cell>
          <cell r="IK31">
            <v>19300</v>
          </cell>
          <cell r="IM31">
            <v>45871.45</v>
          </cell>
          <cell r="IN31">
            <v>65171.45</v>
          </cell>
          <cell r="IO31">
            <v>45871.45</v>
          </cell>
        </row>
        <row r="32">
          <cell r="HY32" t="str">
            <v>3321</v>
          </cell>
          <cell r="HZ32">
            <v>26291415.139000002</v>
          </cell>
          <cell r="ID32" t="str">
            <v>2121</v>
          </cell>
          <cell r="IE32">
            <v>13873.9</v>
          </cell>
          <cell r="IJ32" t="str">
            <v>2503</v>
          </cell>
          <cell r="IK32">
            <v>21000</v>
          </cell>
          <cell r="IN32">
            <v>21000</v>
          </cell>
          <cell r="IO32">
            <v>0</v>
          </cell>
        </row>
        <row r="33">
          <cell r="HY33" t="str">
            <v>35211</v>
          </cell>
          <cell r="HZ33">
            <v>49806681.829999998</v>
          </cell>
          <cell r="ID33" t="str">
            <v>2301</v>
          </cell>
          <cell r="IE33">
            <v>53372.67</v>
          </cell>
          <cell r="IJ33" t="str">
            <v>2701</v>
          </cell>
          <cell r="IK33">
            <v>49266.49</v>
          </cell>
          <cell r="IL33">
            <v>11844.06</v>
          </cell>
          <cell r="IM33">
            <v>12958.11</v>
          </cell>
          <cell r="IN33">
            <v>74068.66</v>
          </cell>
          <cell r="IO33">
            <v>24802.17</v>
          </cell>
        </row>
        <row r="34">
          <cell r="HY34" t="str">
            <v>35212</v>
          </cell>
          <cell r="HZ34">
            <v>9792828.4899999984</v>
          </cell>
          <cell r="ID34" t="str">
            <v>2303</v>
          </cell>
          <cell r="IE34">
            <v>38009.67</v>
          </cell>
          <cell r="IJ34" t="str">
            <v>2703</v>
          </cell>
          <cell r="IK34">
            <v>60000</v>
          </cell>
          <cell r="IN34">
            <v>60000</v>
          </cell>
          <cell r="IO34">
            <v>0</v>
          </cell>
        </row>
        <row r="35">
          <cell r="HY35" t="str">
            <v>35214</v>
          </cell>
          <cell r="HZ35">
            <v>5224485.29</v>
          </cell>
          <cell r="ID35" t="str">
            <v>2305</v>
          </cell>
          <cell r="IE35">
            <v>7682.69</v>
          </cell>
          <cell r="IJ35" t="str">
            <v>2707</v>
          </cell>
          <cell r="IK35">
            <v>4450</v>
          </cell>
          <cell r="IL35">
            <v>126135.3</v>
          </cell>
          <cell r="IN35">
            <v>130585.3</v>
          </cell>
          <cell r="IO35">
            <v>126135.3</v>
          </cell>
        </row>
        <row r="36">
          <cell r="HY36" t="str">
            <v>35215</v>
          </cell>
          <cell r="HZ36">
            <v>5261605.47</v>
          </cell>
          <cell r="ID36" t="str">
            <v>2501</v>
          </cell>
          <cell r="IE36">
            <v>43571.3</v>
          </cell>
          <cell r="IJ36" t="str">
            <v>3101</v>
          </cell>
          <cell r="IK36">
            <v>7919.5</v>
          </cell>
          <cell r="IL36">
            <v>20357.27</v>
          </cell>
          <cell r="IN36">
            <v>28276.77</v>
          </cell>
          <cell r="IO36">
            <v>20357.27</v>
          </cell>
        </row>
        <row r="37">
          <cell r="HY37" t="str">
            <v>35219</v>
          </cell>
          <cell r="HZ37">
            <v>56415464.039999992</v>
          </cell>
          <cell r="ID37" t="str">
            <v>2503</v>
          </cell>
          <cell r="IE37">
            <v>17934</v>
          </cell>
          <cell r="IJ37" t="str">
            <v>3107</v>
          </cell>
          <cell r="IK37">
            <v>5000</v>
          </cell>
          <cell r="IN37">
            <v>5000</v>
          </cell>
          <cell r="IO37">
            <v>0</v>
          </cell>
        </row>
        <row r="38">
          <cell r="HY38" t="str">
            <v>3721</v>
          </cell>
          <cell r="HZ38">
            <v>9704290.0399999972</v>
          </cell>
          <cell r="ID38" t="str">
            <v>2701</v>
          </cell>
          <cell r="IE38">
            <v>140806.70000000001</v>
          </cell>
          <cell r="IJ38" t="str">
            <v>3301</v>
          </cell>
          <cell r="IK38">
            <v>18000</v>
          </cell>
          <cell r="IL38">
            <v>162026.4</v>
          </cell>
          <cell r="IM38">
            <v>25613.5</v>
          </cell>
          <cell r="IN38">
            <v>205639.9</v>
          </cell>
          <cell r="IO38">
            <v>187639.9</v>
          </cell>
        </row>
        <row r="39">
          <cell r="HY39" t="str">
            <v>39211</v>
          </cell>
          <cell r="HZ39">
            <v>6078121</v>
          </cell>
          <cell r="ID39" t="str">
            <v>2703</v>
          </cell>
          <cell r="IE39">
            <v>296434.43</v>
          </cell>
          <cell r="IJ39" t="str">
            <v>35011</v>
          </cell>
          <cell r="IK39">
            <v>14075.89</v>
          </cell>
          <cell r="IL39">
            <v>235418.15</v>
          </cell>
          <cell r="IM39">
            <v>37726.120000000003</v>
          </cell>
          <cell r="IN39">
            <v>287220.15999999997</v>
          </cell>
          <cell r="IO39">
            <v>273144.27</v>
          </cell>
        </row>
        <row r="40">
          <cell r="HY40" t="str">
            <v>39212</v>
          </cell>
          <cell r="HZ40">
            <v>429172</v>
          </cell>
          <cell r="ID40" t="str">
            <v>2707</v>
          </cell>
          <cell r="IE40">
            <v>21043.24</v>
          </cell>
          <cell r="IJ40" t="str">
            <v>35012</v>
          </cell>
          <cell r="IK40">
            <v>4300.13</v>
          </cell>
          <cell r="IL40">
            <v>26603.61</v>
          </cell>
          <cell r="IM40">
            <v>8050.87</v>
          </cell>
          <cell r="IN40">
            <v>38954.61</v>
          </cell>
          <cell r="IO40">
            <v>34654.480000000003</v>
          </cell>
        </row>
        <row r="41">
          <cell r="HY41" t="str">
            <v>39213</v>
          </cell>
          <cell r="HZ41">
            <v>2137619</v>
          </cell>
          <cell r="ID41" t="str">
            <v>3101</v>
          </cell>
          <cell r="IE41">
            <v>22734.6</v>
          </cell>
          <cell r="IJ41" t="str">
            <v>35013</v>
          </cell>
          <cell r="IK41">
            <v>6790.34</v>
          </cell>
          <cell r="IL41">
            <v>96736.47</v>
          </cell>
          <cell r="IM41">
            <v>30054.400000000001</v>
          </cell>
          <cell r="IN41">
            <v>133581.21</v>
          </cell>
          <cell r="IO41">
            <v>126790.87</v>
          </cell>
        </row>
        <row r="42">
          <cell r="HY42" t="str">
            <v>39219</v>
          </cell>
          <cell r="HZ42">
            <v>12403302.395999998</v>
          </cell>
          <cell r="ID42" t="str">
            <v>3103</v>
          </cell>
          <cell r="IE42">
            <v>16974.05</v>
          </cell>
          <cell r="IJ42" t="str">
            <v>35014</v>
          </cell>
          <cell r="IK42">
            <v>5202.8</v>
          </cell>
          <cell r="IL42">
            <v>27438.13</v>
          </cell>
          <cell r="IN42">
            <v>32640.93</v>
          </cell>
          <cell r="IO42">
            <v>27438.13</v>
          </cell>
        </row>
        <row r="43">
          <cell r="HY43" t="str">
            <v>41211</v>
          </cell>
          <cell r="HZ43">
            <v>2823091.85</v>
          </cell>
          <cell r="ID43" t="str">
            <v>3105</v>
          </cell>
          <cell r="IE43">
            <v>1723.25</v>
          </cell>
          <cell r="IJ43" t="str">
            <v>35015</v>
          </cell>
          <cell r="IK43">
            <v>16069.94</v>
          </cell>
          <cell r="IL43">
            <v>33217.730000000003</v>
          </cell>
          <cell r="IM43">
            <v>97917.28</v>
          </cell>
          <cell r="IN43">
            <v>147204.95000000001</v>
          </cell>
          <cell r="IO43">
            <v>131135.01</v>
          </cell>
        </row>
        <row r="44">
          <cell r="HY44" t="str">
            <v>41212</v>
          </cell>
          <cell r="HZ44">
            <v>4783018</v>
          </cell>
          <cell r="ID44" t="str">
            <v>3107</v>
          </cell>
          <cell r="IE44">
            <v>6903.7</v>
          </cell>
          <cell r="IJ44" t="str">
            <v>35019</v>
          </cell>
          <cell r="IK44">
            <v>22861.18</v>
          </cell>
          <cell r="IL44">
            <v>75782.98</v>
          </cell>
          <cell r="IM44">
            <v>45205.49</v>
          </cell>
          <cell r="IN44">
            <v>143849.65</v>
          </cell>
          <cell r="IO44">
            <v>120988.47</v>
          </cell>
        </row>
        <row r="45">
          <cell r="HY45" t="str">
            <v>41219</v>
          </cell>
          <cell r="HZ45">
            <v>23375360.800000001</v>
          </cell>
          <cell r="ID45" t="str">
            <v>3301</v>
          </cell>
          <cell r="IE45">
            <v>52597.7</v>
          </cell>
          <cell r="IJ45" t="str">
            <v>3781</v>
          </cell>
          <cell r="IK45">
            <v>20923.400000000001</v>
          </cell>
          <cell r="IL45">
            <v>83247.02</v>
          </cell>
          <cell r="IM45">
            <v>31015.63</v>
          </cell>
          <cell r="IN45">
            <v>135186.04999999999</v>
          </cell>
          <cell r="IO45">
            <v>114262.65000000001</v>
          </cell>
        </row>
        <row r="46">
          <cell r="HY46" t="str">
            <v>4321</v>
          </cell>
          <cell r="HZ46">
            <v>13425490.6</v>
          </cell>
          <cell r="ID46" t="str">
            <v>35011</v>
          </cell>
          <cell r="IE46">
            <v>24559.7</v>
          </cell>
          <cell r="IJ46" t="str">
            <v>39011</v>
          </cell>
          <cell r="IK46">
            <v>17150</v>
          </cell>
          <cell r="IL46">
            <v>20903.990000000002</v>
          </cell>
          <cell r="IM46">
            <v>50562.38</v>
          </cell>
          <cell r="IN46">
            <v>88616.37</v>
          </cell>
          <cell r="IO46">
            <v>71466.37</v>
          </cell>
        </row>
        <row r="47">
          <cell r="HY47" t="str">
            <v>4521</v>
          </cell>
          <cell r="HZ47">
            <v>33154740.125999998</v>
          </cell>
          <cell r="ID47" t="str">
            <v>35012</v>
          </cell>
          <cell r="IE47">
            <v>5612.62</v>
          </cell>
          <cell r="IJ47" t="str">
            <v>39012</v>
          </cell>
          <cell r="IK47">
            <v>6262</v>
          </cell>
          <cell r="IM47">
            <v>20150</v>
          </cell>
          <cell r="IN47">
            <v>26412</v>
          </cell>
          <cell r="IO47">
            <v>20150</v>
          </cell>
        </row>
        <row r="48">
          <cell r="HY48" t="str">
            <v>4525</v>
          </cell>
          <cell r="HZ48">
            <v>1158980</v>
          </cell>
          <cell r="ID48" t="str">
            <v>35013</v>
          </cell>
          <cell r="IE48">
            <v>25483.86</v>
          </cell>
          <cell r="IJ48" t="str">
            <v>39013</v>
          </cell>
          <cell r="IK48">
            <v>52250</v>
          </cell>
          <cell r="IL48">
            <v>327013.74</v>
          </cell>
          <cell r="IM48">
            <v>220127.35999999999</v>
          </cell>
          <cell r="IN48">
            <v>599391.1</v>
          </cell>
          <cell r="IO48">
            <v>547141.1</v>
          </cell>
        </row>
        <row r="49">
          <cell r="HY49" t="str">
            <v>47211</v>
          </cell>
          <cell r="HZ49">
            <v>10065139.573999999</v>
          </cell>
          <cell r="ID49" t="str">
            <v>35014</v>
          </cell>
          <cell r="IE49">
            <v>9663.4699999999993</v>
          </cell>
          <cell r="IJ49" t="str">
            <v>39019</v>
          </cell>
          <cell r="IK49">
            <v>2500</v>
          </cell>
          <cell r="IN49">
            <v>2500</v>
          </cell>
          <cell r="IO49">
            <v>0</v>
          </cell>
        </row>
        <row r="50">
          <cell r="HY50" t="str">
            <v>47212</v>
          </cell>
          <cell r="HZ50">
            <v>4921239.2</v>
          </cell>
          <cell r="ID50" t="str">
            <v>35015</v>
          </cell>
          <cell r="IE50">
            <v>8034.59</v>
          </cell>
          <cell r="IJ50" t="str">
            <v>41012</v>
          </cell>
          <cell r="IK50">
            <v>500</v>
          </cell>
          <cell r="IN50">
            <v>500</v>
          </cell>
          <cell r="IO50">
            <v>0</v>
          </cell>
        </row>
        <row r="51">
          <cell r="HY51" t="str">
            <v>47213</v>
          </cell>
          <cell r="HZ51">
            <v>7337083.3300000001</v>
          </cell>
          <cell r="ID51" t="str">
            <v>35019</v>
          </cell>
          <cell r="IE51">
            <v>45459.24</v>
          </cell>
          <cell r="IJ51" t="str">
            <v>41019</v>
          </cell>
          <cell r="IK51">
            <v>12742.8</v>
          </cell>
          <cell r="IL51">
            <v>59394.96</v>
          </cell>
          <cell r="IM51">
            <v>60657.440000000002</v>
          </cell>
          <cell r="IN51">
            <v>132795.20000000001</v>
          </cell>
          <cell r="IO51">
            <v>120052.4</v>
          </cell>
        </row>
        <row r="52">
          <cell r="HY52" t="str">
            <v>47219</v>
          </cell>
          <cell r="HZ52">
            <v>29673552.595999997</v>
          </cell>
          <cell r="ID52" t="str">
            <v>3701</v>
          </cell>
          <cell r="IE52">
            <v>30932.73</v>
          </cell>
          <cell r="IJ52" t="str">
            <v>4151</v>
          </cell>
          <cell r="IK52">
            <v>5500</v>
          </cell>
          <cell r="IN52">
            <v>5500</v>
          </cell>
          <cell r="IO52">
            <v>0</v>
          </cell>
        </row>
        <row r="53">
          <cell r="HY53" t="str">
            <v>4723</v>
          </cell>
          <cell r="HZ53">
            <v>692300</v>
          </cell>
          <cell r="ID53" t="str">
            <v>39011</v>
          </cell>
          <cell r="IE53">
            <v>40358.269999999997</v>
          </cell>
          <cell r="IJ53" t="str">
            <v>4301</v>
          </cell>
          <cell r="IK53">
            <v>13706.6</v>
          </cell>
          <cell r="IL53">
            <v>43527.13</v>
          </cell>
          <cell r="IM53">
            <v>47078.69</v>
          </cell>
          <cell r="IN53">
            <v>104312.42</v>
          </cell>
          <cell r="IO53">
            <v>90605.82</v>
          </cell>
        </row>
        <row r="54">
          <cell r="HY54" t="str">
            <v>50211</v>
          </cell>
          <cell r="HZ54">
            <v>1776630927.9500003</v>
          </cell>
          <cell r="ID54" t="str">
            <v>41011</v>
          </cell>
          <cell r="IE54">
            <v>9585.4</v>
          </cell>
          <cell r="IJ54" t="str">
            <v>4381</v>
          </cell>
          <cell r="IK54">
            <v>15000</v>
          </cell>
          <cell r="IN54">
            <v>15000</v>
          </cell>
          <cell r="IO54">
            <v>0</v>
          </cell>
        </row>
        <row r="55">
          <cell r="HY55" t="str">
            <v>50212</v>
          </cell>
          <cell r="HZ55">
            <v>344445987.80000001</v>
          </cell>
          <cell r="ID55" t="str">
            <v>41012</v>
          </cell>
          <cell r="IE55">
            <v>12717.4</v>
          </cell>
          <cell r="IJ55" t="str">
            <v>4501</v>
          </cell>
          <cell r="IK55">
            <v>46760</v>
          </cell>
          <cell r="IL55">
            <v>168252.5</v>
          </cell>
          <cell r="IM55">
            <v>111267.37</v>
          </cell>
          <cell r="IN55">
            <v>326279.87</v>
          </cell>
          <cell r="IO55">
            <v>279519.87</v>
          </cell>
        </row>
        <row r="56">
          <cell r="HY56" t="str">
            <v>50213</v>
          </cell>
          <cell r="HZ56">
            <v>133728498.70000002</v>
          </cell>
          <cell r="ID56" t="str">
            <v>41019</v>
          </cell>
          <cell r="IE56">
            <v>43037.4</v>
          </cell>
          <cell r="IJ56" t="str">
            <v>4503</v>
          </cell>
          <cell r="IK56">
            <v>2800</v>
          </cell>
          <cell r="IL56">
            <v>21928.34</v>
          </cell>
          <cell r="IN56">
            <v>24728.34</v>
          </cell>
          <cell r="IO56">
            <v>21928.34</v>
          </cell>
        </row>
        <row r="57">
          <cell r="HY57" t="str">
            <v>50214</v>
          </cell>
          <cell r="HZ57">
            <v>104085782</v>
          </cell>
          <cell r="ID57" t="str">
            <v>4151</v>
          </cell>
          <cell r="IE57">
            <v>12600.8</v>
          </cell>
          <cell r="IJ57" t="str">
            <v>4505</v>
          </cell>
          <cell r="IK57">
            <v>4500</v>
          </cell>
          <cell r="IN57">
            <v>4500</v>
          </cell>
          <cell r="IO57">
            <v>0</v>
          </cell>
        </row>
        <row r="58">
          <cell r="HY58" t="str">
            <v>50215</v>
          </cell>
          <cell r="HZ58">
            <v>109343664</v>
          </cell>
          <cell r="ID58" t="str">
            <v>4301</v>
          </cell>
          <cell r="IE58">
            <v>23956.1</v>
          </cell>
          <cell r="IJ58" t="str">
            <v>4507</v>
          </cell>
          <cell r="IK58">
            <v>3000</v>
          </cell>
          <cell r="IN58">
            <v>3000</v>
          </cell>
          <cell r="IO58">
            <v>0</v>
          </cell>
        </row>
        <row r="59">
          <cell r="HY59" t="str">
            <v>50216</v>
          </cell>
          <cell r="HZ59">
            <v>45765354.299999997</v>
          </cell>
          <cell r="ID59" t="str">
            <v>4501</v>
          </cell>
          <cell r="IE59">
            <v>38553.5</v>
          </cell>
          <cell r="IJ59" t="str">
            <v>47012</v>
          </cell>
          <cell r="IK59">
            <v>112387.4</v>
          </cell>
          <cell r="IL59">
            <v>425609.41</v>
          </cell>
          <cell r="IM59">
            <v>303519.96999999997</v>
          </cell>
          <cell r="IN59">
            <v>841516.78</v>
          </cell>
          <cell r="IO59">
            <v>729129.37999999989</v>
          </cell>
        </row>
        <row r="60">
          <cell r="HY60" t="str">
            <v>50217</v>
          </cell>
          <cell r="HZ60">
            <v>119377063.39999998</v>
          </cell>
          <cell r="ID60" t="str">
            <v>4503</v>
          </cell>
          <cell r="IE60">
            <v>10631.24</v>
          </cell>
          <cell r="IJ60" t="str">
            <v>47019</v>
          </cell>
          <cell r="IK60">
            <v>96663.8</v>
          </cell>
          <cell r="IN60">
            <v>96663.8</v>
          </cell>
          <cell r="IO60">
            <v>0</v>
          </cell>
        </row>
        <row r="61">
          <cell r="HY61" t="str">
            <v>50219</v>
          </cell>
          <cell r="HZ61">
            <v>330269765.30999994</v>
          </cell>
          <cell r="ID61" t="str">
            <v>4505</v>
          </cell>
          <cell r="IE61">
            <v>4026.77</v>
          </cell>
          <cell r="IJ61" t="str">
            <v>4753</v>
          </cell>
          <cell r="IK61">
            <v>1104250.1000000001</v>
          </cell>
          <cell r="IL61">
            <v>371395.75</v>
          </cell>
          <cell r="IM61">
            <v>614514.43000000005</v>
          </cell>
          <cell r="IN61">
            <v>2090160.28</v>
          </cell>
          <cell r="IO61">
            <v>985910.18</v>
          </cell>
        </row>
        <row r="62">
          <cell r="HY62" t="str">
            <v>5225</v>
          </cell>
          <cell r="HZ62">
            <v>47604712.730000004</v>
          </cell>
          <cell r="ID62" t="str">
            <v>4507</v>
          </cell>
          <cell r="IE62">
            <v>6165</v>
          </cell>
          <cell r="IJ62" t="str">
            <v>4756</v>
          </cell>
          <cell r="IK62">
            <v>55700.1</v>
          </cell>
          <cell r="IL62">
            <v>47356.4</v>
          </cell>
          <cell r="IM62">
            <v>24520.799999999999</v>
          </cell>
          <cell r="IN62">
            <v>127577.3</v>
          </cell>
          <cell r="IO62">
            <v>71877.2</v>
          </cell>
        </row>
        <row r="63">
          <cell r="HY63" t="str">
            <v>5421</v>
          </cell>
          <cell r="HZ63">
            <v>13965265.453999998</v>
          </cell>
          <cell r="ID63" t="str">
            <v>47019</v>
          </cell>
          <cell r="IE63">
            <v>46780.82</v>
          </cell>
          <cell r="IJ63" t="str">
            <v>50011</v>
          </cell>
          <cell r="IK63">
            <v>74000</v>
          </cell>
          <cell r="IL63">
            <v>134670.5</v>
          </cell>
          <cell r="IM63">
            <v>75049.78</v>
          </cell>
          <cell r="IN63">
            <v>283720.28000000003</v>
          </cell>
          <cell r="IO63">
            <v>209720.28</v>
          </cell>
        </row>
        <row r="64">
          <cell r="HY64" t="str">
            <v>5621</v>
          </cell>
          <cell r="HZ64">
            <v>24934109.900000002</v>
          </cell>
          <cell r="ID64" t="str">
            <v>4756</v>
          </cell>
          <cell r="IE64">
            <v>3759.54</v>
          </cell>
          <cell r="IJ64" t="str">
            <v>50012</v>
          </cell>
          <cell r="IK64">
            <v>13800</v>
          </cell>
          <cell r="IL64">
            <v>10000</v>
          </cell>
          <cell r="IM64">
            <v>76510.899999999994</v>
          </cell>
          <cell r="IN64">
            <v>100310.9</v>
          </cell>
          <cell r="IO64">
            <v>86510.9</v>
          </cell>
        </row>
        <row r="65">
          <cell r="HY65" t="str">
            <v>58211</v>
          </cell>
          <cell r="HZ65">
            <v>385329155.00400013</v>
          </cell>
          <cell r="ID65" t="str">
            <v>50011</v>
          </cell>
          <cell r="IE65">
            <v>28154</v>
          </cell>
          <cell r="IJ65" t="str">
            <v>50013</v>
          </cell>
          <cell r="IK65">
            <v>10268.4</v>
          </cell>
          <cell r="IN65">
            <v>10268.4</v>
          </cell>
          <cell r="IO65">
            <v>0</v>
          </cell>
        </row>
        <row r="66">
          <cell r="HY66" t="str">
            <v>58212</v>
          </cell>
          <cell r="HZ66">
            <v>184005132.12899992</v>
          </cell>
          <cell r="ID66" t="str">
            <v>50012</v>
          </cell>
          <cell r="IE66">
            <v>19355.8</v>
          </cell>
          <cell r="IJ66" t="str">
            <v>50014</v>
          </cell>
          <cell r="IK66">
            <v>6000</v>
          </cell>
          <cell r="IM66">
            <v>5037.4799999999996</v>
          </cell>
          <cell r="IN66">
            <v>11037.48</v>
          </cell>
          <cell r="IO66">
            <v>5037.4799999999996</v>
          </cell>
        </row>
        <row r="67">
          <cell r="HY67" t="str">
            <v>58213</v>
          </cell>
          <cell r="HZ67">
            <v>12434494.029999999</v>
          </cell>
          <cell r="ID67" t="str">
            <v>50013</v>
          </cell>
          <cell r="IE67">
            <v>11687.9</v>
          </cell>
          <cell r="IJ67" t="str">
            <v>50015</v>
          </cell>
          <cell r="IK67">
            <v>6300</v>
          </cell>
          <cell r="IM67">
            <v>156220.81</v>
          </cell>
          <cell r="IN67">
            <v>162520.81</v>
          </cell>
          <cell r="IO67">
            <v>156220.81</v>
          </cell>
        </row>
        <row r="68">
          <cell r="HY68" t="str">
            <v>58219</v>
          </cell>
          <cell r="HZ68">
            <v>213603625.58899993</v>
          </cell>
          <cell r="ID68" t="str">
            <v>50014</v>
          </cell>
          <cell r="IE68">
            <v>10553</v>
          </cell>
          <cell r="IJ68" t="str">
            <v>50016</v>
          </cell>
          <cell r="IK68">
            <v>1000</v>
          </cell>
          <cell r="IN68">
            <v>1000</v>
          </cell>
          <cell r="IO68">
            <v>0</v>
          </cell>
        </row>
        <row r="69">
          <cell r="HY69" t="str">
            <v>5827</v>
          </cell>
          <cell r="HZ69">
            <v>91167081.599999994</v>
          </cell>
          <cell r="ID69" t="str">
            <v>50015</v>
          </cell>
          <cell r="IE69">
            <v>22781</v>
          </cell>
          <cell r="IJ69" t="str">
            <v>50017</v>
          </cell>
          <cell r="IK69">
            <v>11218.3</v>
          </cell>
          <cell r="IN69">
            <v>11218.3</v>
          </cell>
          <cell r="IO69">
            <v>0</v>
          </cell>
        </row>
        <row r="70">
          <cell r="HY70" t="str">
            <v>6021</v>
          </cell>
          <cell r="HZ70">
            <v>10516307.099999998</v>
          </cell>
          <cell r="ID70" t="str">
            <v>50016</v>
          </cell>
          <cell r="IE70">
            <v>6156.1</v>
          </cell>
          <cell r="IJ70" t="str">
            <v>5003</v>
          </cell>
          <cell r="IK70">
            <v>350</v>
          </cell>
          <cell r="IN70">
            <v>350</v>
          </cell>
          <cell r="IO70">
            <v>0</v>
          </cell>
        </row>
        <row r="71">
          <cell r="HY71" t="str">
            <v>6221</v>
          </cell>
          <cell r="HZ71">
            <v>35690603.976000004</v>
          </cell>
          <cell r="ID71" t="str">
            <v>50017</v>
          </cell>
          <cell r="IE71">
            <v>57651.199999999997</v>
          </cell>
          <cell r="IJ71" t="str">
            <v>5201</v>
          </cell>
          <cell r="IK71">
            <v>35697.01</v>
          </cell>
          <cell r="IM71">
            <v>48745.06</v>
          </cell>
          <cell r="IN71">
            <v>84442.07</v>
          </cell>
          <cell r="IO71">
            <v>48745.06</v>
          </cell>
        </row>
        <row r="72">
          <cell r="HY72" t="str">
            <v>6223</v>
          </cell>
          <cell r="HZ72">
            <v>17039170.100000001</v>
          </cell>
          <cell r="ID72" t="str">
            <v>50019</v>
          </cell>
          <cell r="IE72">
            <v>165260</v>
          </cell>
          <cell r="IJ72" t="str">
            <v>5203</v>
          </cell>
          <cell r="IK72">
            <v>44294.7</v>
          </cell>
          <cell r="IL72">
            <v>232997.44</v>
          </cell>
          <cell r="IN72">
            <v>277292.14</v>
          </cell>
          <cell r="IO72">
            <v>232997.44</v>
          </cell>
        </row>
        <row r="73">
          <cell r="HY73" t="str">
            <v>6225</v>
          </cell>
          <cell r="HZ73">
            <v>7145969.9999999981</v>
          </cell>
          <cell r="ID73" t="str">
            <v>5003</v>
          </cell>
          <cell r="IE73">
            <v>2943.72</v>
          </cell>
          <cell r="IJ73" t="str">
            <v>5205</v>
          </cell>
          <cell r="IK73">
            <v>19722.259999999998</v>
          </cell>
          <cell r="IN73">
            <v>19722.259999999998</v>
          </cell>
          <cell r="IO73">
            <v>0</v>
          </cell>
        </row>
        <row r="74">
          <cell r="HY74" t="str">
            <v>65023</v>
          </cell>
          <cell r="HZ74">
            <v>251259710</v>
          </cell>
          <cell r="ID74" t="str">
            <v>5201</v>
          </cell>
          <cell r="IE74">
            <v>12267.57</v>
          </cell>
          <cell r="IJ74" t="str">
            <v>5207</v>
          </cell>
          <cell r="IK74">
            <v>9815.2999999999993</v>
          </cell>
          <cell r="IN74">
            <v>9815.2999999999993</v>
          </cell>
          <cell r="IO74">
            <v>0</v>
          </cell>
        </row>
        <row r="75">
          <cell r="HY75" t="str">
            <v>65025</v>
          </cell>
          <cell r="HZ75">
            <v>1158295699</v>
          </cell>
          <cell r="ID75" t="str">
            <v>5203</v>
          </cell>
          <cell r="IE75">
            <v>345414.58</v>
          </cell>
          <cell r="IJ75" t="str">
            <v>5209</v>
          </cell>
          <cell r="IK75">
            <v>4999.99</v>
          </cell>
          <cell r="IN75">
            <v>4999.99</v>
          </cell>
          <cell r="IO75">
            <v>0</v>
          </cell>
        </row>
        <row r="76">
          <cell r="HY76" t="str">
            <v>65028</v>
          </cell>
          <cell r="HZ76">
            <v>217176413.59999999</v>
          </cell>
          <cell r="ID76" t="str">
            <v>5205</v>
          </cell>
          <cell r="IE76">
            <v>77894.080000000002</v>
          </cell>
          <cell r="IJ76" t="str">
            <v>5401</v>
          </cell>
          <cell r="IK76">
            <v>4650</v>
          </cell>
          <cell r="IN76">
            <v>4650</v>
          </cell>
          <cell r="IO76">
            <v>0</v>
          </cell>
        </row>
        <row r="77">
          <cell r="HY77" t="str">
            <v>Grand Total</v>
          </cell>
          <cell r="HZ77">
            <v>6750444287.4770012</v>
          </cell>
          <cell r="ID77" t="str">
            <v>5207</v>
          </cell>
          <cell r="IE77">
            <v>28278.36</v>
          </cell>
          <cell r="IJ77" t="str">
            <v>5601</v>
          </cell>
          <cell r="IK77">
            <v>11550</v>
          </cell>
          <cell r="IN77">
            <v>11550</v>
          </cell>
          <cell r="IO77">
            <v>0</v>
          </cell>
        </row>
        <row r="78">
          <cell r="ID78" t="str">
            <v>5209</v>
          </cell>
          <cell r="IE78">
            <v>36898.65</v>
          </cell>
          <cell r="IJ78" t="str">
            <v>5680</v>
          </cell>
          <cell r="IK78">
            <v>5708.5</v>
          </cell>
          <cell r="IN78">
            <v>5708.5</v>
          </cell>
          <cell r="IO78">
            <v>0</v>
          </cell>
        </row>
        <row r="79">
          <cell r="ID79" t="str">
            <v>5401</v>
          </cell>
          <cell r="IE79">
            <v>16985.310000000001</v>
          </cell>
          <cell r="IJ79" t="str">
            <v>58011</v>
          </cell>
          <cell r="IK79">
            <v>48758</v>
          </cell>
          <cell r="IL79">
            <v>205098.81</v>
          </cell>
          <cell r="IM79">
            <v>124574.77</v>
          </cell>
          <cell r="IN79">
            <v>378431.58</v>
          </cell>
          <cell r="IO79">
            <v>329673.58</v>
          </cell>
        </row>
        <row r="80">
          <cell r="ID80" t="str">
            <v>5601</v>
          </cell>
          <cell r="IE80">
            <v>27767.63</v>
          </cell>
          <cell r="IJ80" t="str">
            <v>58012</v>
          </cell>
          <cell r="IK80">
            <v>44920</v>
          </cell>
          <cell r="IL80">
            <v>311141.56</v>
          </cell>
          <cell r="IM80">
            <v>157755.88</v>
          </cell>
          <cell r="IN80">
            <v>513817.44</v>
          </cell>
          <cell r="IO80">
            <v>468897.44</v>
          </cell>
        </row>
        <row r="81">
          <cell r="ID81" t="str">
            <v>5603</v>
          </cell>
          <cell r="IE81">
            <v>8047.01</v>
          </cell>
          <cell r="IJ81" t="str">
            <v>58013</v>
          </cell>
          <cell r="IK81">
            <v>9550</v>
          </cell>
          <cell r="IL81">
            <v>626366.5</v>
          </cell>
          <cell r="IN81">
            <v>635916.5</v>
          </cell>
          <cell r="IO81">
            <v>626366.5</v>
          </cell>
        </row>
        <row r="82">
          <cell r="ID82" t="str">
            <v>5680</v>
          </cell>
          <cell r="IE82">
            <v>9278.76</v>
          </cell>
          <cell r="IJ82" t="str">
            <v>58019</v>
          </cell>
          <cell r="IK82">
            <v>14307</v>
          </cell>
          <cell r="IL82">
            <v>89999.85</v>
          </cell>
          <cell r="IM82">
            <v>11689.08</v>
          </cell>
          <cell r="IN82">
            <v>115995.93</v>
          </cell>
          <cell r="IO82">
            <v>101688.93000000001</v>
          </cell>
        </row>
        <row r="83">
          <cell r="ID83" t="str">
            <v>58012</v>
          </cell>
          <cell r="IE83">
            <v>70429.789999999994</v>
          </cell>
          <cell r="IJ83" t="str">
            <v>5803</v>
          </cell>
          <cell r="IK83">
            <v>70000</v>
          </cell>
          <cell r="IN83">
            <v>70000</v>
          </cell>
          <cell r="IO83">
            <v>0</v>
          </cell>
        </row>
        <row r="84">
          <cell r="ID84" t="str">
            <v>58013</v>
          </cell>
          <cell r="IE84">
            <v>404941.73</v>
          </cell>
          <cell r="IJ84" t="str">
            <v>5807</v>
          </cell>
          <cell r="IK84">
            <v>3500</v>
          </cell>
          <cell r="IN84">
            <v>3500</v>
          </cell>
          <cell r="IO84">
            <v>0</v>
          </cell>
        </row>
        <row r="85">
          <cell r="ID85" t="str">
            <v>58019</v>
          </cell>
          <cell r="IE85">
            <v>307045.38</v>
          </cell>
          <cell r="IJ85" t="str">
            <v>6001</v>
          </cell>
          <cell r="IK85">
            <v>6500</v>
          </cell>
          <cell r="IN85">
            <v>6500</v>
          </cell>
          <cell r="IO85">
            <v>0</v>
          </cell>
        </row>
        <row r="86">
          <cell r="ID86" t="str">
            <v>5803</v>
          </cell>
          <cell r="IE86">
            <v>30203.45</v>
          </cell>
          <cell r="IJ86" t="str">
            <v>6201</v>
          </cell>
          <cell r="IK86">
            <v>674.8</v>
          </cell>
          <cell r="IL86">
            <v>129515.05</v>
          </cell>
          <cell r="IN86">
            <v>130189.85</v>
          </cell>
          <cell r="IO86">
            <v>129515.05</v>
          </cell>
        </row>
        <row r="87">
          <cell r="ID87" t="str">
            <v>5807</v>
          </cell>
          <cell r="IE87">
            <v>159370.93</v>
          </cell>
          <cell r="IJ87" t="str">
            <v>6203</v>
          </cell>
          <cell r="IK87">
            <v>3349.8</v>
          </cell>
          <cell r="IL87">
            <v>18743.27</v>
          </cell>
          <cell r="IN87">
            <v>22093.07</v>
          </cell>
          <cell r="IO87">
            <v>18743.27</v>
          </cell>
        </row>
        <row r="88">
          <cell r="ID88" t="str">
            <v>6001</v>
          </cell>
          <cell r="IE88">
            <v>13613.82</v>
          </cell>
          <cell r="IJ88" t="str">
            <v>6205</v>
          </cell>
          <cell r="IK88">
            <v>4487.5</v>
          </cell>
          <cell r="IL88">
            <v>35579.480000000003</v>
          </cell>
          <cell r="IN88">
            <v>40066.980000000003</v>
          </cell>
          <cell r="IO88">
            <v>35579.480000000003</v>
          </cell>
        </row>
        <row r="89">
          <cell r="ID89" t="str">
            <v>6201</v>
          </cell>
          <cell r="IE89">
            <v>22748.89</v>
          </cell>
          <cell r="IJ89" t="str">
            <v>65019</v>
          </cell>
          <cell r="IK89">
            <v>1108050</v>
          </cell>
          <cell r="IN89">
            <v>1108050</v>
          </cell>
          <cell r="IO89">
            <v>0</v>
          </cell>
        </row>
        <row r="90">
          <cell r="ID90" t="str">
            <v>6203</v>
          </cell>
          <cell r="IE90">
            <v>13662.9</v>
          </cell>
          <cell r="IJ90" t="str">
            <v>Grand Total</v>
          </cell>
          <cell r="IK90">
            <v>3993030.34</v>
          </cell>
          <cell r="IL90">
            <v>4305667.6900000004</v>
          </cell>
          <cell r="IM90">
            <v>2442395.0499999998</v>
          </cell>
          <cell r="IN90">
            <v>10741093.08</v>
          </cell>
          <cell r="IO90">
            <v>6748062.7400000002</v>
          </cell>
        </row>
        <row r="91">
          <cell r="ID91" t="str">
            <v>6205</v>
          </cell>
          <cell r="IE91">
            <v>2986.5</v>
          </cell>
          <cell r="IO91">
            <v>0</v>
          </cell>
        </row>
        <row r="92">
          <cell r="ID92" t="str">
            <v>65011</v>
          </cell>
          <cell r="IE92">
            <v>294895.90000000002</v>
          </cell>
          <cell r="IO92">
            <v>0</v>
          </cell>
        </row>
        <row r="93">
          <cell r="ID93" t="str">
            <v>65012</v>
          </cell>
          <cell r="IE93">
            <v>1192678.83</v>
          </cell>
          <cell r="IO93">
            <v>0</v>
          </cell>
        </row>
        <row r="94">
          <cell r="ID94" t="str">
            <v>65013</v>
          </cell>
          <cell r="IE94">
            <v>171168</v>
          </cell>
          <cell r="IO94">
            <v>0</v>
          </cell>
        </row>
        <row r="95">
          <cell r="ID95" t="str">
            <v>65014</v>
          </cell>
          <cell r="IE95">
            <v>160873.48000000001</v>
          </cell>
          <cell r="IO95">
            <v>0</v>
          </cell>
        </row>
        <row r="96">
          <cell r="ID96" t="str">
            <v>65015</v>
          </cell>
          <cell r="IE96">
            <v>1033048.79</v>
          </cell>
          <cell r="IO96">
            <v>0</v>
          </cell>
        </row>
        <row r="97">
          <cell r="ID97" t="str">
            <v>65016</v>
          </cell>
          <cell r="IE97">
            <v>20950.34</v>
          </cell>
          <cell r="IO97">
            <v>0</v>
          </cell>
        </row>
        <row r="98">
          <cell r="ID98" t="str">
            <v>65017</v>
          </cell>
          <cell r="IE98">
            <v>177881</v>
          </cell>
          <cell r="IO98">
            <v>0</v>
          </cell>
        </row>
        <row r="99">
          <cell r="ID99" t="str">
            <v>65018</v>
          </cell>
          <cell r="IE99">
            <v>594525.30000000005</v>
          </cell>
          <cell r="IO99">
            <v>0</v>
          </cell>
        </row>
        <row r="100">
          <cell r="ID100" t="str">
            <v>Grand Total</v>
          </cell>
          <cell r="IE100">
            <v>10359181.830000002</v>
          </cell>
          <cell r="IO100">
            <v>0</v>
          </cell>
        </row>
        <row r="101">
          <cell r="IO101">
            <v>0</v>
          </cell>
        </row>
        <row r="102">
          <cell r="IO102">
            <v>0</v>
          </cell>
        </row>
        <row r="103">
          <cell r="IO103">
            <v>0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2002.12.31"/>
      <sheetName val="sheet_acc"/>
      <sheetName val="sheet_imf"/>
      <sheetName val="r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7">
          <cell r="CZ7" t="str">
            <v>а.1</v>
          </cell>
        </row>
        <row r="10">
          <cell r="CZ10" t="str">
            <v>а.1</v>
          </cell>
        </row>
        <row r="13">
          <cell r="CZ13" t="str">
            <v>а.1</v>
          </cell>
        </row>
        <row r="16">
          <cell r="CZ16" t="str">
            <v>а.1</v>
          </cell>
        </row>
        <row r="19">
          <cell r="CZ19" t="str">
            <v>а.1</v>
          </cell>
        </row>
        <row r="22">
          <cell r="CZ22" t="str">
            <v>а.1</v>
          </cell>
        </row>
        <row r="25">
          <cell r="CZ25" t="str">
            <v>а.1</v>
          </cell>
        </row>
        <row r="28">
          <cell r="CZ28" t="str">
            <v>а.1</v>
          </cell>
        </row>
        <row r="31">
          <cell r="CZ31" t="str">
            <v>а.1</v>
          </cell>
        </row>
        <row r="34">
          <cell r="CZ34" t="str">
            <v>а.1</v>
          </cell>
        </row>
        <row r="41">
          <cell r="CZ41" t="str">
            <v>а.2</v>
          </cell>
        </row>
        <row r="44">
          <cell r="CZ44" t="str">
            <v>а.2</v>
          </cell>
        </row>
        <row r="47">
          <cell r="CZ47" t="str">
            <v>а.2</v>
          </cell>
        </row>
        <row r="50">
          <cell r="CZ50" t="str">
            <v>а.2</v>
          </cell>
        </row>
        <row r="53">
          <cell r="CZ53" t="str">
            <v>а.2</v>
          </cell>
        </row>
        <row r="56">
          <cell r="CZ56" t="str">
            <v>а.2</v>
          </cell>
        </row>
        <row r="59">
          <cell r="CZ59" t="str">
            <v>а.2</v>
          </cell>
        </row>
        <row r="62">
          <cell r="CZ62" t="str">
            <v>а.2</v>
          </cell>
        </row>
        <row r="65">
          <cell r="CZ65" t="str">
            <v>а.2</v>
          </cell>
        </row>
        <row r="68">
          <cell r="CZ68" t="str">
            <v>а.2</v>
          </cell>
        </row>
        <row r="71">
          <cell r="CZ71" t="str">
            <v>а.2</v>
          </cell>
        </row>
        <row r="74">
          <cell r="CZ74" t="str">
            <v>а.2</v>
          </cell>
        </row>
        <row r="77">
          <cell r="CZ77" t="str">
            <v>а.2</v>
          </cell>
        </row>
        <row r="80">
          <cell r="CZ80" t="str">
            <v>а.2</v>
          </cell>
        </row>
        <row r="83">
          <cell r="CZ83" t="str">
            <v>а.2</v>
          </cell>
        </row>
        <row r="86">
          <cell r="CZ86" t="str">
            <v>а.2</v>
          </cell>
        </row>
        <row r="89">
          <cell r="CZ89" t="str">
            <v>а.2</v>
          </cell>
        </row>
        <row r="95">
          <cell r="CZ95" t="str">
            <v>а.4</v>
          </cell>
        </row>
        <row r="98">
          <cell r="CZ98" t="str">
            <v>а.4</v>
          </cell>
        </row>
        <row r="101">
          <cell r="CZ101" t="str">
            <v>а.4</v>
          </cell>
        </row>
        <row r="106">
          <cell r="CZ106" t="str">
            <v>а.7</v>
          </cell>
        </row>
        <row r="109">
          <cell r="CZ109" t="str">
            <v>а.7</v>
          </cell>
        </row>
        <row r="112">
          <cell r="CZ112" t="str">
            <v>а.7</v>
          </cell>
        </row>
        <row r="118">
          <cell r="CZ118" t="str">
            <v>а.6</v>
          </cell>
        </row>
        <row r="121">
          <cell r="CZ121" t="str">
            <v>а.6</v>
          </cell>
        </row>
        <row r="131">
          <cell r="CZ131" t="str">
            <v>б.1</v>
          </cell>
        </row>
        <row r="134">
          <cell r="CZ134" t="str">
            <v>б.1</v>
          </cell>
        </row>
        <row r="137">
          <cell r="CZ137" t="str">
            <v>б.1</v>
          </cell>
        </row>
        <row r="140">
          <cell r="CZ140" t="str">
            <v>б.1</v>
          </cell>
        </row>
        <row r="143">
          <cell r="CZ143" t="str">
            <v>б.1</v>
          </cell>
        </row>
        <row r="146">
          <cell r="CZ146" t="str">
            <v>б.1</v>
          </cell>
        </row>
        <row r="149">
          <cell r="CZ149" t="str">
            <v>б.1</v>
          </cell>
        </row>
        <row r="152">
          <cell r="CZ152" t="str">
            <v>б.1</v>
          </cell>
        </row>
        <row r="155">
          <cell r="CZ155" t="str">
            <v>б.1</v>
          </cell>
        </row>
        <row r="158">
          <cell r="CZ158" t="str">
            <v>б.1</v>
          </cell>
        </row>
        <row r="161">
          <cell r="CZ161" t="str">
            <v>б.1</v>
          </cell>
        </row>
        <row r="164">
          <cell r="CZ164" t="str">
            <v>б.1</v>
          </cell>
        </row>
        <row r="167">
          <cell r="CZ167" t="str">
            <v>б.1</v>
          </cell>
        </row>
        <row r="170">
          <cell r="CZ170" t="str">
            <v>б.1</v>
          </cell>
        </row>
        <row r="173">
          <cell r="CZ173" t="str">
            <v>б.1</v>
          </cell>
        </row>
        <row r="176">
          <cell r="CZ176" t="str">
            <v>б.1</v>
          </cell>
        </row>
        <row r="179">
          <cell r="CZ179" t="str">
            <v>б.1</v>
          </cell>
        </row>
        <row r="182">
          <cell r="CZ182" t="str">
            <v>б.1</v>
          </cell>
        </row>
        <row r="185">
          <cell r="CZ185" t="str">
            <v>б.1</v>
          </cell>
        </row>
        <row r="188">
          <cell r="CZ188" t="str">
            <v>б.1</v>
          </cell>
        </row>
        <row r="191">
          <cell r="CZ191" t="str">
            <v>б.1</v>
          </cell>
        </row>
        <row r="194">
          <cell r="CZ194" t="str">
            <v>б.1</v>
          </cell>
        </row>
        <row r="197">
          <cell r="CZ197" t="str">
            <v>б.1</v>
          </cell>
        </row>
        <row r="200">
          <cell r="CZ200" t="str">
            <v>б.1</v>
          </cell>
        </row>
        <row r="203">
          <cell r="CZ203" t="str">
            <v>б.1</v>
          </cell>
        </row>
        <row r="206">
          <cell r="CZ206" t="str">
            <v>б.1</v>
          </cell>
        </row>
        <row r="209">
          <cell r="CZ209" t="str">
            <v>б.1</v>
          </cell>
        </row>
        <row r="212">
          <cell r="CZ212" t="str">
            <v>б.1</v>
          </cell>
        </row>
        <row r="215">
          <cell r="CZ215" t="str">
            <v>б.1</v>
          </cell>
        </row>
        <row r="218">
          <cell r="CZ218" t="str">
            <v>б.1</v>
          </cell>
        </row>
        <row r="221">
          <cell r="CZ221" t="str">
            <v>б.1</v>
          </cell>
        </row>
        <row r="224">
          <cell r="CZ224" t="str">
            <v>б.1</v>
          </cell>
        </row>
        <row r="227">
          <cell r="CZ227" t="str">
            <v>б.1</v>
          </cell>
        </row>
        <row r="233">
          <cell r="CZ233" t="str">
            <v>б.2</v>
          </cell>
        </row>
        <row r="236">
          <cell r="CZ236" t="str">
            <v>б.2</v>
          </cell>
        </row>
        <row r="239">
          <cell r="CZ239" t="str">
            <v>б.2</v>
          </cell>
        </row>
        <row r="242">
          <cell r="CZ242" t="str">
            <v>б.2</v>
          </cell>
        </row>
        <row r="245">
          <cell r="CZ245" t="str">
            <v>б.2</v>
          </cell>
        </row>
        <row r="248">
          <cell r="CZ248" t="str">
            <v>б.2</v>
          </cell>
        </row>
        <row r="251">
          <cell r="CZ251" t="str">
            <v>б.2</v>
          </cell>
        </row>
        <row r="254">
          <cell r="CZ254" t="str">
            <v>б.2</v>
          </cell>
        </row>
        <row r="257">
          <cell r="CZ257" t="str">
            <v>б.2</v>
          </cell>
        </row>
        <row r="260">
          <cell r="CZ260" t="str">
            <v>б.2</v>
          </cell>
        </row>
        <row r="263">
          <cell r="CZ263" t="str">
            <v>б.2</v>
          </cell>
        </row>
        <row r="266">
          <cell r="CZ266" t="str">
            <v>б.2</v>
          </cell>
        </row>
        <row r="269">
          <cell r="CZ269" t="str">
            <v>б.2</v>
          </cell>
        </row>
        <row r="272">
          <cell r="CZ272" t="str">
            <v>б.2</v>
          </cell>
        </row>
        <row r="275">
          <cell r="CZ275" t="str">
            <v>б.2</v>
          </cell>
        </row>
        <row r="278">
          <cell r="CZ278" t="str">
            <v>б.2</v>
          </cell>
        </row>
        <row r="281">
          <cell r="CZ281" t="str">
            <v>б.2</v>
          </cell>
        </row>
        <row r="287">
          <cell r="CZ287" t="str">
            <v>б.4</v>
          </cell>
        </row>
        <row r="290">
          <cell r="CZ290" t="str">
            <v>б.4</v>
          </cell>
        </row>
        <row r="293">
          <cell r="CZ293" t="str">
            <v>б.4</v>
          </cell>
        </row>
        <row r="296">
          <cell r="CZ296" t="str">
            <v>б.4</v>
          </cell>
        </row>
        <row r="299">
          <cell r="CZ299" t="str">
            <v>б.4</v>
          </cell>
        </row>
        <row r="306">
          <cell r="CZ306">
            <v>3.1</v>
          </cell>
        </row>
        <row r="309">
          <cell r="CZ309">
            <v>3.1</v>
          </cell>
        </row>
        <row r="315">
          <cell r="CZ315" t="str">
            <v>а.3</v>
          </cell>
        </row>
        <row r="318">
          <cell r="CZ318" t="str">
            <v>а.3</v>
          </cell>
        </row>
        <row r="321">
          <cell r="CZ321" t="str">
            <v>а.3</v>
          </cell>
        </row>
        <row r="324">
          <cell r="CZ324" t="str">
            <v>а.3</v>
          </cell>
        </row>
        <row r="327">
          <cell r="CZ327" t="str">
            <v>а.3</v>
          </cell>
        </row>
        <row r="333">
          <cell r="CZ333" t="str">
            <v>а.8</v>
          </cell>
        </row>
        <row r="341">
          <cell r="CZ341" t="str">
            <v>а.9</v>
          </cell>
        </row>
        <row r="351">
          <cell r="CZ351" t="str">
            <v>а.10</v>
          </cell>
        </row>
        <row r="361">
          <cell r="CZ361" t="str">
            <v>а.5</v>
          </cell>
        </row>
        <row r="364">
          <cell r="CZ364" t="str">
            <v>а.5</v>
          </cell>
        </row>
        <row r="367">
          <cell r="CZ367" t="str">
            <v>а.5</v>
          </cell>
        </row>
        <row r="373">
          <cell r="CZ373" t="str">
            <v>б.3</v>
          </cell>
        </row>
        <row r="376">
          <cell r="CZ376" t="str">
            <v>б.3</v>
          </cell>
        </row>
        <row r="382">
          <cell r="CZ382">
            <v>2.1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>
  <externalBook xmlns:r="http://schemas.openxmlformats.org/officeDocument/2006/relationships" r:id="rId1">
    <sheetNames>
      <sheetName val="fondo promedio"/>
      <sheetName val="GRÁFICO DE FONDO POR AFILIADO"/>
    </sheetNames>
    <sheetDataSet>
      <sheetData sheetId="0" refreshError="1">
        <row r="37">
          <cell r="A37" t="str">
            <v>CUADRO N° 10.3.1.</v>
          </cell>
        </row>
        <row r="38">
          <cell r="A38" t="str">
            <v>FONDO POR AFILIADO</v>
          </cell>
        </row>
        <row r="42">
          <cell r="C42" t="str">
            <v>VALOR DEL FONDO</v>
          </cell>
          <cell r="F42" t="str">
            <v>AFILIACIÓN</v>
          </cell>
          <cell r="I42" t="str">
            <v>FONDO</v>
          </cell>
        </row>
        <row r="43">
          <cell r="A43" t="str">
            <v>AFJP</v>
          </cell>
          <cell r="B43" t="str">
            <v>VALOR DEL FONDO</v>
          </cell>
          <cell r="C43" t="str">
            <v>A FIN DE CADA MES</v>
          </cell>
          <cell r="F43" t="str">
            <v>TOTAL</v>
          </cell>
          <cell r="I43" t="str">
            <v>POR AFILIADO</v>
          </cell>
          <cell r="J43" t="str">
            <v>FONDO POR AFILIADO</v>
          </cell>
        </row>
        <row r="44">
          <cell r="B44" t="str">
            <v>al 31 de marzo</v>
          </cell>
          <cell r="I44" t="str">
            <v>PROMEDIO</v>
          </cell>
          <cell r="J44" t="str">
            <v>A FIN DE CADA MES</v>
          </cell>
        </row>
        <row r="45">
          <cell r="B45" t="str">
            <v>de 1995</v>
          </cell>
          <cell r="C45" t="str">
            <v>ABRIL</v>
          </cell>
          <cell r="D45" t="str">
            <v>MAYO</v>
          </cell>
          <cell r="E45" t="str">
            <v>JUNIO</v>
          </cell>
          <cell r="F45" t="str">
            <v>MARZO</v>
          </cell>
          <cell r="G45" t="str">
            <v>ABRIL</v>
          </cell>
          <cell r="H45" t="str">
            <v>MAYO</v>
          </cell>
          <cell r="I45" t="str">
            <v>al 31/03/95</v>
          </cell>
          <cell r="J45" t="str">
            <v>ABRIL</v>
          </cell>
          <cell r="K45" t="str">
            <v>MAYO</v>
          </cell>
          <cell r="L45" t="str">
            <v>JUNIO</v>
          </cell>
        </row>
        <row r="46">
          <cell r="A46" t="str">
            <v>ACTIVA</v>
          </cell>
          <cell r="B46">
            <v>31452098</v>
          </cell>
          <cell r="C46">
            <v>36494986</v>
          </cell>
          <cell r="D46">
            <v>41526314</v>
          </cell>
          <cell r="E46">
            <v>44937065</v>
          </cell>
          <cell r="F46">
            <v>116654</v>
          </cell>
          <cell r="G46">
            <v>120833</v>
          </cell>
          <cell r="H46">
            <v>122107</v>
          </cell>
          <cell r="I46">
            <v>276.51654592769728</v>
          </cell>
          <cell r="J46">
            <v>312.84813208291183</v>
          </cell>
          <cell r="K46">
            <v>343.6669949434343</v>
          </cell>
          <cell r="L46">
            <v>368.01383213083608</v>
          </cell>
        </row>
        <row r="47">
          <cell r="A47" t="str">
            <v>AFIANZAR</v>
          </cell>
          <cell r="B47">
            <v>2185662</v>
          </cell>
          <cell r="C47">
            <v>2585118</v>
          </cell>
          <cell r="D47">
            <v>3009941</v>
          </cell>
          <cell r="E47">
            <v>3436491</v>
          </cell>
          <cell r="F47">
            <v>16721</v>
          </cell>
          <cell r="G47">
            <v>17326</v>
          </cell>
          <cell r="H47">
            <v>17765</v>
          </cell>
          <cell r="I47">
            <v>134.7095223420647</v>
          </cell>
          <cell r="J47">
            <v>154.60307397882903</v>
          </cell>
          <cell r="K47">
            <v>173.72394089807227</v>
          </cell>
          <cell r="L47">
            <v>193.44165493948776</v>
          </cell>
        </row>
        <row r="48">
          <cell r="A48" t="str">
            <v>ANTICIPAR</v>
          </cell>
          <cell r="B48">
            <v>24492057</v>
          </cell>
          <cell r="C48">
            <v>28409232</v>
          </cell>
          <cell r="D48">
            <v>32584727</v>
          </cell>
          <cell r="E48">
            <v>36076217</v>
          </cell>
          <cell r="F48">
            <v>116883</v>
          </cell>
          <cell r="G48">
            <v>120552</v>
          </cell>
          <cell r="H48">
            <v>121880</v>
          </cell>
          <cell r="I48">
            <v>215.11432862563237</v>
          </cell>
          <cell r="J48">
            <v>243.0570057236724</v>
          </cell>
          <cell r="K48">
            <v>270.29602992899328</v>
          </cell>
          <cell r="L48">
            <v>295.99784213980968</v>
          </cell>
        </row>
        <row r="49">
          <cell r="A49" t="str">
            <v>ARAUCA BIT</v>
          </cell>
          <cell r="B49">
            <v>15390802</v>
          </cell>
          <cell r="C49">
            <v>18438452</v>
          </cell>
          <cell r="D49">
            <v>21621892</v>
          </cell>
          <cell r="E49">
            <v>24648855</v>
          </cell>
          <cell r="F49">
            <v>68795</v>
          </cell>
          <cell r="G49">
            <v>67520</v>
          </cell>
          <cell r="H49">
            <v>69565</v>
          </cell>
          <cell r="I49">
            <v>231.14865433137089</v>
          </cell>
          <cell r="J49">
            <v>268.0202340286358</v>
          </cell>
          <cell r="K49">
            <v>320.2294431279621</v>
          </cell>
          <cell r="L49">
            <v>354.32839790124342</v>
          </cell>
        </row>
        <row r="50">
          <cell r="A50" t="str">
            <v>CLARIDAD</v>
          </cell>
          <cell r="B50">
            <v>41661660</v>
          </cell>
          <cell r="C50">
            <v>46639115</v>
          </cell>
          <cell r="D50">
            <v>51761079</v>
          </cell>
          <cell r="E50">
            <v>56316686</v>
          </cell>
          <cell r="F50">
            <v>218083</v>
          </cell>
          <cell r="G50">
            <v>221572</v>
          </cell>
          <cell r="H50">
            <v>222842</v>
          </cell>
          <cell r="I50">
            <v>193.62836547175863</v>
          </cell>
          <cell r="J50">
            <v>213.85947093537783</v>
          </cell>
          <cell r="K50">
            <v>233.60839365984873</v>
          </cell>
          <cell r="L50">
            <v>252.72025022213049</v>
          </cell>
        </row>
        <row r="51">
          <cell r="A51" t="str">
            <v>CONSOLIDAR</v>
          </cell>
          <cell r="B51">
            <v>147897887</v>
          </cell>
          <cell r="C51">
            <v>164224088</v>
          </cell>
          <cell r="D51">
            <v>194537665</v>
          </cell>
          <cell r="E51">
            <v>214813454</v>
          </cell>
          <cell r="F51">
            <v>509386</v>
          </cell>
          <cell r="G51">
            <v>524094</v>
          </cell>
          <cell r="H51">
            <v>534033</v>
          </cell>
          <cell r="I51">
            <v>295.33505131994087</v>
          </cell>
          <cell r="J51">
            <v>322.39615537136865</v>
          </cell>
          <cell r="K51">
            <v>371.18849862810868</v>
          </cell>
          <cell r="L51">
            <v>402.24752777450084</v>
          </cell>
        </row>
        <row r="52">
          <cell r="A52" t="str">
            <v>DIGNITAS</v>
          </cell>
          <cell r="B52">
            <v>15938569</v>
          </cell>
          <cell r="C52">
            <v>17642205</v>
          </cell>
          <cell r="D52">
            <v>19536177</v>
          </cell>
          <cell r="F52">
            <v>65389</v>
          </cell>
          <cell r="G52">
            <v>0</v>
          </cell>
          <cell r="H52">
            <v>0</v>
          </cell>
          <cell r="I52">
            <v>237.42133408806529</v>
          </cell>
          <cell r="J52">
            <v>269.80386609368549</v>
          </cell>
        </row>
        <row r="53">
          <cell r="A53" t="str">
            <v>ETHIKA</v>
          </cell>
          <cell r="B53">
            <v>336588</v>
          </cell>
          <cell r="C53">
            <v>434763</v>
          </cell>
          <cell r="D53">
            <v>550406</v>
          </cell>
          <cell r="E53">
            <v>734793</v>
          </cell>
          <cell r="F53">
            <v>1228</v>
          </cell>
          <cell r="G53">
            <v>1333</v>
          </cell>
          <cell r="H53">
            <v>1454</v>
          </cell>
          <cell r="I53">
            <v>296.55330396475773</v>
          </cell>
          <cell r="J53">
            <v>354.04153094462544</v>
          </cell>
          <cell r="K53">
            <v>412.90772693173295</v>
          </cell>
          <cell r="L53">
            <v>505.35969738651994</v>
          </cell>
        </row>
        <row r="54">
          <cell r="A54" t="str">
            <v>FECUNDA</v>
          </cell>
          <cell r="B54">
            <v>23924556</v>
          </cell>
          <cell r="C54">
            <v>27555865</v>
          </cell>
          <cell r="D54">
            <v>31391690</v>
          </cell>
          <cell r="E54">
            <v>35061139</v>
          </cell>
          <cell r="F54">
            <v>108522</v>
          </cell>
          <cell r="G54">
            <v>111843</v>
          </cell>
          <cell r="H54">
            <v>116728</v>
          </cell>
          <cell r="I54">
            <v>226.76229562579974</v>
          </cell>
          <cell r="J54">
            <v>253.91961998488785</v>
          </cell>
          <cell r="K54">
            <v>280.67639458884327</v>
          </cell>
          <cell r="L54">
            <v>300.36614179973958</v>
          </cell>
        </row>
        <row r="55">
          <cell r="A55" t="str">
            <v>FUTURA</v>
          </cell>
          <cell r="B55">
            <v>21372027</v>
          </cell>
          <cell r="C55">
            <v>24996231</v>
          </cell>
          <cell r="D55">
            <v>28384365</v>
          </cell>
          <cell r="E55">
            <v>31406941</v>
          </cell>
          <cell r="F55">
            <v>34952</v>
          </cell>
          <cell r="G55">
            <v>35767</v>
          </cell>
          <cell r="H55">
            <v>36067</v>
          </cell>
          <cell r="I55">
            <v>625.79137385804643</v>
          </cell>
          <cell r="J55">
            <v>715.15881780727852</v>
          </cell>
          <cell r="K55">
            <v>793.59087986132465</v>
          </cell>
          <cell r="L55">
            <v>870.79438267668502</v>
          </cell>
        </row>
        <row r="56">
          <cell r="A56" t="str">
            <v>GENERAR</v>
          </cell>
          <cell r="B56">
            <v>23822153</v>
          </cell>
          <cell r="C56">
            <v>27373552</v>
          </cell>
          <cell r="D56">
            <v>31012520</v>
          </cell>
          <cell r="E56">
            <v>34275931</v>
          </cell>
          <cell r="F56">
            <v>29897</v>
          </cell>
          <cell r="G56">
            <v>30458</v>
          </cell>
          <cell r="H56">
            <v>30801</v>
          </cell>
          <cell r="I56">
            <v>802.71432422414659</v>
          </cell>
          <cell r="J56">
            <v>915.59527711810551</v>
          </cell>
          <cell r="K56">
            <v>1018.2060542386237</v>
          </cell>
          <cell r="L56">
            <v>1112.8187721177883</v>
          </cell>
        </row>
        <row r="57">
          <cell r="A57" t="str">
            <v>JACARANDÁ</v>
          </cell>
          <cell r="B57">
            <v>10799893</v>
          </cell>
          <cell r="C57">
            <v>12276096</v>
          </cell>
          <cell r="D57">
            <v>13930833</v>
          </cell>
          <cell r="E57">
            <v>15156828</v>
          </cell>
          <cell r="F57">
            <v>53494</v>
          </cell>
          <cell r="G57">
            <v>54553</v>
          </cell>
          <cell r="H57">
            <v>54672</v>
          </cell>
          <cell r="I57">
            <v>207.99824740481097</v>
          </cell>
          <cell r="J57">
            <v>229.4854750065428</v>
          </cell>
          <cell r="K57">
            <v>255.36327974630177</v>
          </cell>
          <cell r="L57">
            <v>277.23200175592626</v>
          </cell>
        </row>
        <row r="58">
          <cell r="A58" t="str">
            <v>MÁS VIDA</v>
          </cell>
          <cell r="B58">
            <v>2609412</v>
          </cell>
          <cell r="C58">
            <v>3151231</v>
          </cell>
          <cell r="D58">
            <v>3862167</v>
          </cell>
          <cell r="E58">
            <v>4632247</v>
          </cell>
          <cell r="F58">
            <v>15512</v>
          </cell>
          <cell r="G58">
            <v>18542</v>
          </cell>
          <cell r="H58">
            <v>21700</v>
          </cell>
          <cell r="I58">
            <v>197.56299212598427</v>
          </cell>
          <cell r="J58">
            <v>203.1479499742135</v>
          </cell>
          <cell r="K58">
            <v>208.29290259950383</v>
          </cell>
          <cell r="L58">
            <v>213.46760368663595</v>
          </cell>
        </row>
        <row r="59">
          <cell r="A59" t="str">
            <v>MÁXIMA</v>
          </cell>
          <cell r="B59">
            <v>135750103</v>
          </cell>
          <cell r="C59">
            <v>155718751</v>
          </cell>
          <cell r="D59">
            <v>175988251</v>
          </cell>
          <cell r="E59">
            <v>189550207</v>
          </cell>
          <cell r="F59">
            <v>490909</v>
          </cell>
          <cell r="G59">
            <v>501751</v>
          </cell>
          <cell r="H59">
            <v>511756</v>
          </cell>
          <cell r="I59">
            <v>280.54787496770859</v>
          </cell>
          <cell r="J59">
            <v>317.20492188980035</v>
          </cell>
          <cell r="K59">
            <v>350.74818186710144</v>
          </cell>
          <cell r="L59">
            <v>370.39176287136837</v>
          </cell>
        </row>
        <row r="60">
          <cell r="A60" t="str">
            <v>NACIÓN</v>
          </cell>
          <cell r="B60">
            <v>80076398</v>
          </cell>
          <cell r="C60">
            <v>89247308</v>
          </cell>
          <cell r="D60">
            <v>99444006</v>
          </cell>
          <cell r="E60">
            <v>109883985</v>
          </cell>
          <cell r="F60">
            <v>401972</v>
          </cell>
          <cell r="G60">
            <v>409936</v>
          </cell>
          <cell r="H60">
            <v>412884</v>
          </cell>
          <cell r="I60">
            <v>200.19099499999999</v>
          </cell>
          <cell r="J60">
            <v>222.02369319256067</v>
          </cell>
          <cell r="K60">
            <v>242.58422290308732</v>
          </cell>
          <cell r="L60">
            <v>266.13766820705087</v>
          </cell>
        </row>
        <row r="61">
          <cell r="A61" t="str">
            <v>ORÍGENES</v>
          </cell>
          <cell r="B61">
            <v>66878672</v>
          </cell>
          <cell r="C61">
            <v>79636618</v>
          </cell>
          <cell r="D61">
            <v>94303177</v>
          </cell>
          <cell r="E61">
            <v>104294240</v>
          </cell>
          <cell r="F61">
            <v>344970</v>
          </cell>
          <cell r="G61">
            <v>363379</v>
          </cell>
          <cell r="H61">
            <v>383341</v>
          </cell>
          <cell r="I61">
            <v>200.44018593833823</v>
          </cell>
          <cell r="J61">
            <v>230.85085079862017</v>
          </cell>
          <cell r="K61">
            <v>259.51741019706697</v>
          </cell>
          <cell r="L61">
            <v>272.06648910500053</v>
          </cell>
        </row>
        <row r="62">
          <cell r="A62" t="str">
            <v>PATRIMONIO</v>
          </cell>
          <cell r="B62">
            <v>21411320</v>
          </cell>
          <cell r="C62">
            <v>24080865</v>
          </cell>
          <cell r="D62">
            <v>27396402</v>
          </cell>
          <cell r="E62">
            <v>29306503</v>
          </cell>
          <cell r="F62">
            <v>111090</v>
          </cell>
          <cell r="G62">
            <v>112193</v>
          </cell>
          <cell r="H62">
            <v>112437</v>
          </cell>
          <cell r="I62">
            <v>193.33020316027088</v>
          </cell>
          <cell r="J62">
            <v>216.76897110450986</v>
          </cell>
          <cell r="K62">
            <v>244.1899405488756</v>
          </cell>
          <cell r="L62">
            <v>260.64821188754593</v>
          </cell>
        </row>
        <row r="63">
          <cell r="A63" t="str">
            <v>PREVINTER</v>
          </cell>
          <cell r="B63">
            <v>73314792</v>
          </cell>
          <cell r="C63">
            <v>86799303</v>
          </cell>
          <cell r="D63">
            <v>101588876</v>
          </cell>
          <cell r="E63">
            <v>114659509</v>
          </cell>
          <cell r="F63">
            <v>245409</v>
          </cell>
          <cell r="G63">
            <v>262463</v>
          </cell>
          <cell r="H63">
            <v>277078</v>
          </cell>
          <cell r="I63">
            <v>315.28904408855556</v>
          </cell>
          <cell r="J63">
            <v>353.69241959341343</v>
          </cell>
          <cell r="K63">
            <v>387.0597989049885</v>
          </cell>
          <cell r="L63">
            <v>413.8167194797133</v>
          </cell>
        </row>
        <row r="64">
          <cell r="A64" t="str">
            <v>PREVISOL</v>
          </cell>
          <cell r="B64">
            <v>30352660</v>
          </cell>
          <cell r="C64">
            <v>35584979</v>
          </cell>
          <cell r="D64">
            <v>40583444</v>
          </cell>
          <cell r="E64">
            <v>44446312</v>
          </cell>
          <cell r="F64">
            <v>115299</v>
          </cell>
          <cell r="G64">
            <v>117813</v>
          </cell>
          <cell r="H64">
            <v>117668</v>
          </cell>
          <cell r="I64">
            <v>269.01947228943425</v>
          </cell>
          <cell r="J64">
            <v>308.63215639337722</v>
          </cell>
          <cell r="K64">
            <v>344.47339427737177</v>
          </cell>
          <cell r="L64">
            <v>377.7264166978278</v>
          </cell>
        </row>
        <row r="65">
          <cell r="A65" t="str">
            <v>PROFESIÓN</v>
          </cell>
          <cell r="B65">
            <v>3379487</v>
          </cell>
          <cell r="C65">
            <v>4092347</v>
          </cell>
          <cell r="D65">
            <v>4920419</v>
          </cell>
          <cell r="E65">
            <v>5469379</v>
          </cell>
          <cell r="F65">
            <v>8505</v>
          </cell>
          <cell r="G65">
            <v>9572</v>
          </cell>
          <cell r="H65">
            <v>10427</v>
          </cell>
          <cell r="I65">
            <v>421.69790366858001</v>
          </cell>
          <cell r="J65">
            <v>481.16954732510288</v>
          </cell>
          <cell r="K65">
            <v>514.0429377350606</v>
          </cell>
          <cell r="L65">
            <v>524.54004028004215</v>
          </cell>
        </row>
        <row r="66">
          <cell r="A66" t="str">
            <v>PRORENTA</v>
          </cell>
          <cell r="B66">
            <v>23563913</v>
          </cell>
          <cell r="C66">
            <v>26643232</v>
          </cell>
          <cell r="D66">
            <v>29781493</v>
          </cell>
          <cell r="E66">
            <v>32704930</v>
          </cell>
          <cell r="F66">
            <v>83792</v>
          </cell>
          <cell r="G66">
            <v>85400</v>
          </cell>
          <cell r="H66">
            <v>85973</v>
          </cell>
          <cell r="I66">
            <v>284.33420614426723</v>
          </cell>
          <cell r="J66">
            <v>317.96868436127556</v>
          </cell>
          <cell r="K66">
            <v>348.72942622950819</v>
          </cell>
          <cell r="L66">
            <v>380.40931455224313</v>
          </cell>
        </row>
        <row r="67">
          <cell r="A67" t="str">
            <v>SAN JOSÉ</v>
          </cell>
          <cell r="B67">
            <v>6566701</v>
          </cell>
          <cell r="C67">
            <v>7497400</v>
          </cell>
          <cell r="D67">
            <v>8388411</v>
          </cell>
          <cell r="E67">
            <v>9238586</v>
          </cell>
          <cell r="F67">
            <v>22730</v>
          </cell>
          <cell r="G67">
            <v>23208</v>
          </cell>
          <cell r="H67">
            <v>23322</v>
          </cell>
          <cell r="I67">
            <v>292.89478144513828</v>
          </cell>
          <cell r="J67">
            <v>329.84601847778265</v>
          </cell>
          <cell r="K67">
            <v>361.44480351602897</v>
          </cell>
          <cell r="L67">
            <v>396.13180687762627</v>
          </cell>
        </row>
        <row r="68">
          <cell r="A68" t="str">
            <v>SAVIA</v>
          </cell>
          <cell r="B68">
            <v>4727359</v>
          </cell>
          <cell r="C68">
            <v>5427231</v>
          </cell>
          <cell r="D68">
            <v>5903014</v>
          </cell>
          <cell r="E68">
            <v>6276262</v>
          </cell>
          <cell r="F68">
            <v>44487</v>
          </cell>
          <cell r="G68">
            <v>44550</v>
          </cell>
          <cell r="H68">
            <v>43999</v>
          </cell>
          <cell r="I68">
            <v>105.50021201097994</v>
          </cell>
          <cell r="J68">
            <v>121.99588643873491</v>
          </cell>
          <cell r="K68">
            <v>132.50312008978676</v>
          </cell>
          <cell r="L68">
            <v>142.64556012636652</v>
          </cell>
        </row>
        <row r="69">
          <cell r="A69" t="str">
            <v>SIEMBRA</v>
          </cell>
          <cell r="B69">
            <v>136112479</v>
          </cell>
          <cell r="C69">
            <v>148899642</v>
          </cell>
          <cell r="D69">
            <v>171863998</v>
          </cell>
          <cell r="E69">
            <v>208593775</v>
          </cell>
          <cell r="F69">
            <v>418123</v>
          </cell>
          <cell r="G69">
            <v>493812</v>
          </cell>
          <cell r="H69">
            <v>498958</v>
          </cell>
          <cell r="I69">
            <v>332.34399210846948</v>
          </cell>
          <cell r="J69">
            <v>356.11444957584251</v>
          </cell>
          <cell r="K69">
            <v>348.03528063311546</v>
          </cell>
          <cell r="L69">
            <v>418.05878450691239</v>
          </cell>
        </row>
        <row r="70">
          <cell r="A70" t="str">
            <v>UNIDOS</v>
          </cell>
          <cell r="B70">
            <v>5888660</v>
          </cell>
          <cell r="C70">
            <v>6715538</v>
          </cell>
          <cell r="D70">
            <v>7645222</v>
          </cell>
          <cell r="E70">
            <v>8394786</v>
          </cell>
          <cell r="F70">
            <v>15084</v>
          </cell>
          <cell r="G70">
            <v>15418</v>
          </cell>
          <cell r="H70">
            <v>15642</v>
          </cell>
          <cell r="I70">
            <v>395.50406340251192</v>
          </cell>
          <cell r="J70">
            <v>445.20936091222489</v>
          </cell>
          <cell r="K70">
            <v>495.86340640809442</v>
          </cell>
          <cell r="L70">
            <v>536.68239355581125</v>
          </cell>
        </row>
        <row r="72">
          <cell r="A72" t="str">
            <v>TOTAL</v>
          </cell>
          <cell r="B72">
            <v>949905908</v>
          </cell>
          <cell r="C72">
            <v>1080564148</v>
          </cell>
          <cell r="D72">
            <v>1241516489</v>
          </cell>
          <cell r="E72">
            <v>1364315121</v>
          </cell>
          <cell r="F72">
            <v>3657886</v>
          </cell>
          <cell r="G72">
            <v>3763888</v>
          </cell>
          <cell r="H72">
            <v>3843099</v>
          </cell>
          <cell r="I72">
            <v>264.94564394583864</v>
          </cell>
          <cell r="J72">
            <v>295.40673164773312</v>
          </cell>
          <cell r="K72">
            <v>329.84947718954442</v>
          </cell>
          <cell r="L72">
            <v>355.00389685511612</v>
          </cell>
        </row>
        <row r="74">
          <cell r="I74" t="str">
            <v>PROMEDIO SISTEMA</v>
          </cell>
        </row>
      </sheetData>
      <sheetData sheetId="1" refreshError="1">
        <row r="4">
          <cell r="A4" t="str">
            <v>GRÁFICO N° 10.3.1</v>
          </cell>
        </row>
        <row r="37">
          <cell r="A37" t="str">
            <v>GRÁFICO N° 10.3.2.</v>
          </cell>
        </row>
        <row r="70">
          <cell r="A70" t="str">
            <v>GRÁFICO N° 10.3.3.</v>
          </cell>
        </row>
        <row r="104">
          <cell r="A104" t="str">
            <v>GRÁFICO N° 10.3.4.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>
  <externalBook xmlns:r="http://schemas.openxmlformats.org/officeDocument/2006/relationships" r:id="rId1">
    <sheetNames>
      <sheetName val="EX"/>
      <sheetName val="DSB"/>
      <sheetName val="Debt Service"/>
      <sheetName val="balance"/>
      <sheetName val="in ORG"/>
      <sheetName val="criteria"/>
      <sheetName val="CREDITOR gov"/>
      <sheetName val="ECO.SECTOR gov"/>
      <sheetName val="CREDITOR pub"/>
      <sheetName val="ECO.SECTOR pub"/>
      <sheetName val="Sheet1"/>
      <sheetName val="2"/>
    </sheetNames>
    <sheetDataSet>
      <sheetData sheetId="0">
        <row r="4">
          <cell r="B4" t="str">
            <v>USD</v>
          </cell>
          <cell r="C4">
            <v>1195.27</v>
          </cell>
          <cell r="D4">
            <v>1</v>
          </cell>
        </row>
        <row r="5">
          <cell r="B5" t="str">
            <v>EUR</v>
          </cell>
          <cell r="C5">
            <v>1695.61</v>
          </cell>
          <cell r="D5">
            <v>0.70492035314724499</v>
          </cell>
        </row>
        <row r="6">
          <cell r="B6" t="str">
            <v>JPY</v>
          </cell>
          <cell r="C6">
            <v>14.43</v>
          </cell>
          <cell r="D6">
            <v>82.832293832293828</v>
          </cell>
        </row>
        <row r="7">
          <cell r="B7" t="str">
            <v>CHF</v>
          </cell>
          <cell r="C7">
            <v>1305.02</v>
          </cell>
          <cell r="D7">
            <v>0.9159016720050267</v>
          </cell>
        </row>
        <row r="8">
          <cell r="B8" t="str">
            <v>SEK</v>
          </cell>
          <cell r="C8">
            <v>189.93</v>
          </cell>
          <cell r="D8">
            <v>6.2932132891065127</v>
          </cell>
        </row>
        <row r="9">
          <cell r="B9" t="str">
            <v>GBP</v>
          </cell>
          <cell r="C9">
            <v>1928.99</v>
          </cell>
          <cell r="D9">
            <v>0.61963514585352952</v>
          </cell>
        </row>
        <row r="10">
          <cell r="B10" t="str">
            <v>BGN</v>
          </cell>
          <cell r="C10">
            <v>866.92</v>
          </cell>
          <cell r="D10">
            <v>1.3787546717113459</v>
          </cell>
        </row>
        <row r="11">
          <cell r="B11" t="str">
            <v>HUF</v>
          </cell>
          <cell r="C11">
            <v>6.37</v>
          </cell>
          <cell r="D11">
            <v>187.64050235478805</v>
          </cell>
        </row>
        <row r="12">
          <cell r="B12" t="str">
            <v>EGP</v>
          </cell>
          <cell r="C12">
            <v>200.36</v>
          </cell>
          <cell r="D12">
            <v>5.9656118985825506</v>
          </cell>
        </row>
        <row r="13">
          <cell r="B13" t="str">
            <v>INR</v>
          </cell>
          <cell r="C13">
            <v>26.78</v>
          </cell>
          <cell r="D13">
            <v>44.63293502613891</v>
          </cell>
        </row>
        <row r="14">
          <cell r="B14" t="str">
            <v>HKD</v>
          </cell>
          <cell r="C14">
            <v>153.54</v>
          </cell>
          <cell r="D14">
            <v>7.7847466458251926</v>
          </cell>
        </row>
        <row r="15">
          <cell r="B15" t="str">
            <v>RUB</v>
          </cell>
          <cell r="C15">
            <v>42.03</v>
          </cell>
          <cell r="D15">
            <v>28.43849631215798</v>
          </cell>
        </row>
        <row r="16">
          <cell r="B16" t="str">
            <v>KZT</v>
          </cell>
          <cell r="C16">
            <v>8.1999999999999993</v>
          </cell>
          <cell r="D16">
            <v>145.76463414634148</v>
          </cell>
        </row>
        <row r="17">
          <cell r="B17" t="str">
            <v>CNY</v>
          </cell>
          <cell r="C17">
            <v>182.51</v>
          </cell>
          <cell r="D17">
            <v>6.5490658046134458</v>
          </cell>
        </row>
        <row r="18">
          <cell r="B18" t="str">
            <v>KRW</v>
          </cell>
          <cell r="C18">
            <v>1.0900000000000001</v>
          </cell>
          <cell r="D18">
            <v>1096.5779816513761</v>
          </cell>
        </row>
        <row r="19">
          <cell r="B19" t="str">
            <v>KPW</v>
          </cell>
          <cell r="C19">
            <v>9.19</v>
          </cell>
          <cell r="D19">
            <v>130.0620239390642</v>
          </cell>
        </row>
        <row r="20">
          <cell r="B20" t="str">
            <v>CAD</v>
          </cell>
          <cell r="C20">
            <v>1231.0899999999999</v>
          </cell>
          <cell r="D20">
            <v>0.97090383318847528</v>
          </cell>
        </row>
        <row r="21">
          <cell r="B21" t="str">
            <v>AUD</v>
          </cell>
          <cell r="C21">
            <v>1235.1300000000001</v>
          </cell>
          <cell r="D21">
            <v>0.96772809339907528</v>
          </cell>
        </row>
        <row r="22">
          <cell r="B22" t="str">
            <v>CZK</v>
          </cell>
          <cell r="C22">
            <v>69.08</v>
          </cell>
          <cell r="D22">
            <v>17.302692530399536</v>
          </cell>
        </row>
        <row r="23">
          <cell r="B23" t="str">
            <v>TWD</v>
          </cell>
          <cell r="C23">
            <v>40.65</v>
          </cell>
          <cell r="D23">
            <v>29.403936039360396</v>
          </cell>
        </row>
        <row r="24">
          <cell r="B24" t="str">
            <v>THB</v>
          </cell>
          <cell r="C24">
            <v>39.51</v>
          </cell>
          <cell r="D24">
            <v>30.252341179448241</v>
          </cell>
        </row>
        <row r="25">
          <cell r="B25" t="str">
            <v>IDR</v>
          </cell>
          <cell r="C25">
            <v>0.14000000000000001</v>
          </cell>
          <cell r="D25">
            <v>8537.6428571428569</v>
          </cell>
        </row>
        <row r="26">
          <cell r="B26" t="str">
            <v>MYR</v>
          </cell>
          <cell r="C26">
            <v>395</v>
          </cell>
          <cell r="D26">
            <v>3.0259999999999998</v>
          </cell>
        </row>
        <row r="27">
          <cell r="B27" t="str">
            <v>SGD</v>
          </cell>
          <cell r="C27">
            <v>948.55</v>
          </cell>
          <cell r="D27">
            <v>1.2601022613462654</v>
          </cell>
        </row>
        <row r="28">
          <cell r="B28" t="str">
            <v>AED</v>
          </cell>
          <cell r="C28">
            <v>325.45</v>
          </cell>
          <cell r="D28">
            <v>3.6726686126901216</v>
          </cell>
        </row>
        <row r="29">
          <cell r="B29" t="str">
            <v>KWD</v>
          </cell>
          <cell r="C29">
            <v>4311.01</v>
          </cell>
          <cell r="D29">
            <v>0.27725985325944497</v>
          </cell>
        </row>
        <row r="30">
          <cell r="B30" t="str">
            <v>NZD</v>
          </cell>
          <cell r="C30">
            <v>910.32</v>
          </cell>
          <cell r="D30">
            <v>1.3130217945337903</v>
          </cell>
        </row>
        <row r="31">
          <cell r="B31" t="str">
            <v>DKK</v>
          </cell>
          <cell r="C31">
            <v>227.39</v>
          </cell>
          <cell r="D31">
            <v>5.2564756585601833</v>
          </cell>
        </row>
        <row r="32">
          <cell r="B32" t="str">
            <v>XAU</v>
          </cell>
          <cell r="C32">
            <v>1706427.22</v>
          </cell>
          <cell r="D32">
            <v>7.0045178955830301E-4</v>
          </cell>
        </row>
        <row r="33">
          <cell r="B33" t="str">
            <v>XAG</v>
          </cell>
          <cell r="C33">
            <v>45139.37</v>
          </cell>
          <cell r="D33">
            <v>2.6479545461090836E-2</v>
          </cell>
        </row>
        <row r="34">
          <cell r="B34" t="str">
            <v>SDR</v>
          </cell>
          <cell r="C34">
            <v>1889.41</v>
          </cell>
          <cell r="D34">
            <v>0.63261547255492456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</sheetDataSet>
  </externalBook>
</externalLink>
</file>

<file path=xl/externalLinks/externalLink6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"/>
      <sheetName val="IN-HUB"/>
      <sheetName val="OUT-HUB"/>
      <sheetName val="Assum"/>
      <sheetName val="X"/>
      <sheetName val="M"/>
      <sheetName val="SRT"/>
      <sheetName val="K"/>
      <sheetName val="BOP"/>
      <sheetName val="T9SR_bop"/>
      <sheetName val="ControlSheet"/>
      <sheetName val="WETA"/>
      <sheetName val="Au"/>
      <sheetName val="Module1"/>
      <sheetName val="Module2"/>
      <sheetName val="Source Data (Current)"/>
      <sheetName val="Complete Data Set (Annual)"/>
      <sheetName val="Gas 2004"/>
      <sheetName val="Impact CI"/>
      <sheetName val="comments"/>
      <sheetName val="Gas"/>
      <sheetName val="IN-Q"/>
      <sheetName val="IN_TRE"/>
      <sheetName val="Sheet1"/>
      <sheetName val="T1SR"/>
      <sheetName val="T1SR_b"/>
      <sheetName val="Chart1"/>
      <sheetName val="T9SR_bop (2)"/>
      <sheetName val="Sensitivity Analysis"/>
      <sheetName val="T10SR "/>
      <sheetName val="T11SR"/>
      <sheetName val="DSA 2002"/>
      <sheetName val="DSA_Presentation"/>
      <sheetName val="NPV_DP2"/>
      <sheetName val="frozen request"/>
      <sheetName val="request"/>
      <sheetName val="Exports for DSA"/>
      <sheetName val="GAS March 05"/>
      <sheetName val="GAS Dec04"/>
      <sheetName val=""/>
      <sheetName val="T3SR_bop"/>
      <sheetName val="fondo promedio"/>
      <sheetName val="GRÁFICO DE FONDO POR AFILIADO"/>
      <sheetName val="A Current Data"/>
      <sheetName val="Current"/>
      <sheetName val="MSRV"/>
      <sheetName val="Reference"/>
      <sheetName val="pvtReport"/>
      <sheetName val="Bench - 99"/>
      <sheetName val="Cuadro I-5 94-00"/>
      <sheetName val="MLIBOP"/>
      <sheetName val="E"/>
      <sheetName val="BOP_NC-DMX"/>
      <sheetName val="Trade-DMX"/>
      <sheetName val="Comp GAS"/>
      <sheetName val="GAS March 2009"/>
      <sheetName val="GAS May 09"/>
      <sheetName val="GAS June 2009"/>
      <sheetName val="BOP SR Table"/>
      <sheetName val="BOP SR Table % GDP"/>
      <sheetName val="BOP simulations"/>
      <sheetName val="GOLD"/>
      <sheetName val="GAS Feb 2009_2"/>
      <sheetName val="GAS Feb 2009_1"/>
      <sheetName val="GAS Jan 2009"/>
      <sheetName val="GAS Nov 2008"/>
      <sheetName val="GAS Sep 2008"/>
      <sheetName val="GAS March 2008"/>
      <sheetName val="BOP_AUTH_1"/>
      <sheetName val="BOP_AUTH_2"/>
      <sheetName val="BOP_AUTH_3"/>
      <sheetName val="BOP_AUTH_4"/>
      <sheetName val="July Pre GAS"/>
      <sheetName val="July GAS"/>
      <sheetName val="Sept GAS"/>
      <sheetName val="Services"/>
      <sheetName val="C"/>
      <sheetName val="Indic"/>
      <sheetName val="Dep fonct"/>
      <sheetName val="revagtrim"/>
      <sheetName val="TZSH"/>
      <sheetName val="Source_Data_(Current)"/>
      <sheetName val="Complete_Data_Set_(Annual)"/>
      <sheetName val="Gas_2004"/>
      <sheetName val="Impact_CI"/>
      <sheetName val="T9SR_bop_(2)"/>
      <sheetName val="Sensitivity_Analysis"/>
      <sheetName val="T10SR_"/>
      <sheetName val="DSA_2002"/>
      <sheetName val="frozen_request"/>
      <sheetName val="Exports_for_DSA"/>
      <sheetName val="GAS_March_05"/>
      <sheetName val="GAS_Dec04"/>
      <sheetName val="A_Current_Data"/>
      <sheetName val="fondo_promedio"/>
      <sheetName val="GRÁFICO_DE_FONDO_POR_AFILIADO"/>
      <sheetName val="Bench_-_99"/>
      <sheetName val="Cuadro_I-5_94-00"/>
      <sheetName val="Comp_GAS"/>
      <sheetName val="GAS_March_2009"/>
      <sheetName val="GAS_May_09"/>
      <sheetName val="GAS_June_2009"/>
      <sheetName val="BOP_SR_Table"/>
      <sheetName val="BOP_SR_Table_%_GDP"/>
      <sheetName val="BOP_simulations"/>
      <sheetName val="GAS_Feb_2009_2"/>
      <sheetName val="GAS_Feb_2009_1"/>
      <sheetName val="GAS_Jan_2009"/>
      <sheetName val="GAS_Nov_2008"/>
      <sheetName val="GAS_Sep_2008"/>
      <sheetName val="GAS_March_2008"/>
      <sheetName val="July_Pre_GAS"/>
      <sheetName val="July_GAS"/>
      <sheetName val="Sept_GAS"/>
      <sheetName val="Relief"/>
      <sheetName val="Constants"/>
      <sheetName val="lookup"/>
      <sheetName val="Control"/>
      <sheetName val="Resumen"/>
      <sheetName val="Abastecimiento x mes"/>
      <sheetName val="Orgao"/>
      <sheetName val="Provincial"/>
      <sheetName val="Assump"/>
      <sheetName val="Last"/>
      <sheetName val="C Summary"/>
      <sheetName val="Output"/>
      <sheetName val="BFA_DMX"/>
      <sheetName val="CIV_DMX"/>
      <sheetName val="AFRDMX&amp;misc"/>
      <sheetName val="A Previous Data"/>
      <sheetName val="1. Assumptions"/>
      <sheetName val="Decision"/>
      <sheetName val="Table 1"/>
      <sheetName val="Dynamic Country Chart"/>
      <sheetName val="bs2000"/>
      <sheetName val="Source_Data_(Current)1"/>
      <sheetName val="Complete_Data_Set_(Annual)1"/>
      <sheetName val="Gas_20041"/>
      <sheetName val="Impact_CI1"/>
      <sheetName val="T9SR_bop_(2)1"/>
      <sheetName val="Sensitivity_Analysis1"/>
      <sheetName val="T10SR_1"/>
      <sheetName val="DSA_20021"/>
      <sheetName val="frozen_request1"/>
      <sheetName val="Exports_for_DSA1"/>
      <sheetName val="GAS_March_051"/>
      <sheetName val="GAS_Dec041"/>
      <sheetName val="A_Current_Data1"/>
      <sheetName val="fondo_promedio1"/>
      <sheetName val="GRÁFICO_DE_FONDO_POR_AFILIADO1"/>
      <sheetName val="Bench_-_991"/>
      <sheetName val="Cuadro_I-5_94-001"/>
      <sheetName val="Comp_GAS1"/>
      <sheetName val="GAS_March_20091"/>
      <sheetName val="GAS_May_091"/>
      <sheetName val="GAS_June_20091"/>
      <sheetName val="BOP_SR_Table1"/>
      <sheetName val="BOP_SR_Table_%_GDP1"/>
      <sheetName val="BOP_simulations1"/>
      <sheetName val="GAS_Feb_2009_21"/>
      <sheetName val="GAS_Feb_2009_11"/>
      <sheetName val="GAS_Jan_20091"/>
      <sheetName val="GAS_Nov_20081"/>
      <sheetName val="GAS_Sep_20081"/>
      <sheetName val="GAS_March_20081"/>
      <sheetName val="July_Pre_GAS1"/>
      <sheetName val="July_GAS1"/>
      <sheetName val="Sept_GAS1"/>
      <sheetName val="PARAM"/>
      <sheetName val="BCCCLE"/>
      <sheetName val="bcc bil  nav juin 07"/>
      <sheetName val="3SG (3)"/>
      <sheetName val="Chg"/>
      <sheetName val="NPV Reduction"/>
      <sheetName val="Sensitivity_Analysis2"/>
      <sheetName val="T10SR_2"/>
      <sheetName val="DSA_20022"/>
      <sheetName val="frozen_request2"/>
      <sheetName val="Exports_for_DSA2"/>
      <sheetName val="Impact_CI2"/>
      <sheetName val="GAS_March_052"/>
      <sheetName val="GAS_Dec042"/>
      <sheetName val="Source_Data_(Current)2"/>
      <sheetName val="Complete_Data_Set_(Annual)2"/>
      <sheetName val="Gas_20042"/>
      <sheetName val="T9SR_bop_(2)2"/>
      <sheetName val="A_Current_Data2"/>
      <sheetName val="fondo_promedio2"/>
      <sheetName val="GRÁFICO_DE_FONDO_POR_AFILIADO2"/>
      <sheetName val="Bench_-_992"/>
      <sheetName val="Cuadro_I-5_94-002"/>
      <sheetName val="Comp_GAS2"/>
      <sheetName val="GAS_March_20092"/>
      <sheetName val="GAS_May_092"/>
      <sheetName val="GAS_June_20092"/>
      <sheetName val="BOP_SR_Table2"/>
      <sheetName val="BOP_SR_Table_%_GDP2"/>
      <sheetName val="BOP_simulations2"/>
      <sheetName val="GAS_Feb_2009_22"/>
      <sheetName val="GAS_Feb_2009_12"/>
      <sheetName val="GAS_Jan_20092"/>
      <sheetName val="GAS_Nov_20082"/>
      <sheetName val="GAS_Sep_20082"/>
      <sheetName val="GAS_March_20082"/>
      <sheetName val="July_Pre_GAS2"/>
      <sheetName val="July_GAS2"/>
      <sheetName val="Sept_GAS2"/>
      <sheetName val="bcc_bil__nav_juin_07"/>
      <sheetName val="3SG_(3)"/>
      <sheetName val="C_Summary"/>
      <sheetName val="Dep_fonct"/>
      <sheetName val="A_Previous_Data"/>
      <sheetName val="Abastecimiento_x_mes"/>
      <sheetName val="1__Assumptions"/>
      <sheetName val="Table_1"/>
      <sheetName val="NPV_Reduction"/>
      <sheetName val="Sensitivity_Analysis3"/>
      <sheetName val="T10SR_3"/>
      <sheetName val="DSA_20023"/>
      <sheetName val="frozen_request3"/>
      <sheetName val="Exports_for_DSA3"/>
      <sheetName val="Impact_CI3"/>
      <sheetName val="GAS_March_053"/>
      <sheetName val="GAS_Dec043"/>
      <sheetName val="Source_Data_(Current)3"/>
      <sheetName val="Complete_Data_Set_(Annual)3"/>
      <sheetName val="Gas_20043"/>
      <sheetName val="T9SR_bop_(2)3"/>
      <sheetName val="A_Current_Data3"/>
      <sheetName val="fondo_promedio3"/>
      <sheetName val="GRÁFICO_DE_FONDO_POR_AFILIADO3"/>
      <sheetName val="Bench_-_993"/>
      <sheetName val="Cuadro_I-5_94-003"/>
      <sheetName val="Comp_GAS3"/>
      <sheetName val="GAS_March_20093"/>
      <sheetName val="GAS_May_093"/>
      <sheetName val="GAS_June_20093"/>
      <sheetName val="BOP_SR_Table3"/>
      <sheetName val="BOP_SR_Table_%_GDP3"/>
      <sheetName val="BOP_simulations3"/>
      <sheetName val="GAS_Feb_2009_23"/>
      <sheetName val="GAS_Feb_2009_13"/>
      <sheetName val="GAS_Jan_20093"/>
      <sheetName val="GAS_Nov_20083"/>
      <sheetName val="GAS_Sep_20083"/>
      <sheetName val="GAS_March_20083"/>
      <sheetName val="July_Pre_GAS3"/>
      <sheetName val="July_GAS3"/>
      <sheetName val="Sept_GAS3"/>
      <sheetName val="bcc_bil__nav_juin_071"/>
      <sheetName val="3SG_(3)1"/>
      <sheetName val="C_Summary1"/>
      <sheetName val="Dep_fonct1"/>
      <sheetName val="A_Previous_Data1"/>
      <sheetName val="Abastecimiento_x_mes1"/>
      <sheetName val="1__Assumptions1"/>
      <sheetName val="Table_11"/>
      <sheetName val="NPV_Reduction1"/>
      <sheetName val="embi_day"/>
      <sheetName val="GenericI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F1" t="str">
            <v>BALANCE OF PAYMENTS</v>
          </cell>
        </row>
        <row r="36">
          <cell r="A36" t="str">
            <v>||</v>
          </cell>
          <cell r="B36" t="str">
            <v xml:space="preserve">          O.w:Russia/China</v>
          </cell>
          <cell r="C36" t="str">
            <v xml:space="preserve">          O.w:Russia/China</v>
          </cell>
          <cell r="E36">
            <v>-1.6</v>
          </cell>
          <cell r="F36">
            <v>-1.4</v>
          </cell>
          <cell r="G36">
            <v>-1.2</v>
          </cell>
          <cell r="H36">
            <v>-1.1000000000000001</v>
          </cell>
          <cell r="I36">
            <v>-0.9</v>
          </cell>
          <cell r="J36">
            <v>-4.867</v>
          </cell>
          <cell r="K36">
            <v>-1.8</v>
          </cell>
          <cell r="L36">
            <v>-2.931</v>
          </cell>
          <cell r="M36">
            <v>-2.492</v>
          </cell>
          <cell r="N36">
            <v>-2.5</v>
          </cell>
          <cell r="O36">
            <v>-2.242</v>
          </cell>
          <cell r="P36">
            <v>-1.5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-1.7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</row>
        <row r="44">
          <cell r="A44" t="str">
            <v>||</v>
          </cell>
          <cell r="B44" t="str">
            <v xml:space="preserve">             (excl. Russia/China)</v>
          </cell>
          <cell r="C44" t="str">
            <v>||</v>
          </cell>
          <cell r="D44" t="str">
            <v>||</v>
          </cell>
          <cell r="E44">
            <v>-53.256999999999969</v>
          </cell>
          <cell r="F44">
            <v>-62.093999999999973</v>
          </cell>
          <cell r="G44">
            <v>-19.858000000000008</v>
          </cell>
          <cell r="H44">
            <v>-27.772000000000006</v>
          </cell>
          <cell r="I44">
            <v>-14.357000000000012</v>
          </cell>
          <cell r="J44">
            <v>-26.595999999999993</v>
          </cell>
          <cell r="K44">
            <v>-8.0779999999999994</v>
          </cell>
          <cell r="L44">
            <v>-22.687000000000001</v>
          </cell>
          <cell r="M44">
            <v>-19.214000000000002</v>
          </cell>
          <cell r="N44">
            <v>-87.936000000000007</v>
          </cell>
          <cell r="O44">
            <v>-85.933999999999955</v>
          </cell>
          <cell r="P44">
            <v>-131.92835643335684</v>
          </cell>
          <cell r="Q44">
            <v>-104.17750762000009</v>
          </cell>
          <cell r="R44">
            <v>-119.73163566547828</v>
          </cell>
          <cell r="S44">
            <v>-155.82335967493077</v>
          </cell>
          <cell r="T44">
            <v>-181.22019538212447</v>
          </cell>
          <cell r="U44">
            <v>-216.3213811633816</v>
          </cell>
          <cell r="V44">
            <v>-229.76431015633443</v>
          </cell>
          <cell r="W44">
            <v>-227.62783257270709</v>
          </cell>
          <cell r="X44">
            <v>-204.41652008285178</v>
          </cell>
          <cell r="Y44">
            <v>-229.57652022161815</v>
          </cell>
          <cell r="Z44">
            <v>-220.9978401310911</v>
          </cell>
          <cell r="AA44">
            <v>-233.97802135548625</v>
          </cell>
          <cell r="AB44">
            <v>-233.14965054558547</v>
          </cell>
          <cell r="AC44">
            <v>-266.74982534713683</v>
          </cell>
          <cell r="AD44">
            <v>-294.71656169956157</v>
          </cell>
          <cell r="AE44">
            <v>-317.61075596965969</v>
          </cell>
          <cell r="AF44">
            <v>-345.29179632704785</v>
          </cell>
          <cell r="AG44">
            <v>-366.78061241819887</v>
          </cell>
          <cell r="AH44">
            <v>-388.43874836789848</v>
          </cell>
          <cell r="AI44">
            <v>-413.52459229500801</v>
          </cell>
          <cell r="AJ44">
            <v>-442.18149807473196</v>
          </cell>
          <cell r="AK44">
            <v>-473.09947315588522</v>
          </cell>
          <cell r="AL44">
            <v>-506.33782836355908</v>
          </cell>
          <cell r="AM44">
            <v>-537.01538519837027</v>
          </cell>
          <cell r="AN44">
            <v>-567.82918248649844</v>
          </cell>
          <cell r="AO44">
            <v>-596.03125527197301</v>
          </cell>
          <cell r="AP44">
            <v>-631.14569947496568</v>
          </cell>
          <cell r="AQ44">
            <v>-719.87252114812998</v>
          </cell>
        </row>
        <row r="59">
          <cell r="B59" t="str">
            <v xml:space="preserve">     Direct investment (net)</v>
          </cell>
          <cell r="C59" t="str">
            <v xml:space="preserve">     Direct investment (net)</v>
          </cell>
          <cell r="E59">
            <v>-2.6429999999999998</v>
          </cell>
          <cell r="F59">
            <v>-6.7</v>
          </cell>
          <cell r="G59">
            <v>-11.73</v>
          </cell>
          <cell r="H59">
            <v>-3.2</v>
          </cell>
          <cell r="I59">
            <v>-7.4</v>
          </cell>
          <cell r="J59">
            <v>-6.7</v>
          </cell>
          <cell r="K59">
            <v>-6.6</v>
          </cell>
          <cell r="L59">
            <v>0</v>
          </cell>
          <cell r="M59">
            <v>-4.625</v>
          </cell>
          <cell r="N59">
            <v>9.67</v>
          </cell>
          <cell r="O59">
            <v>20.885999999999999</v>
          </cell>
          <cell r="P59">
            <v>22.164000000000001</v>
          </cell>
          <cell r="Q59">
            <v>40.700000000000003</v>
          </cell>
          <cell r="R59">
            <v>5.3</v>
          </cell>
          <cell r="S59">
            <v>0.8</v>
          </cell>
          <cell r="T59">
            <v>55.8</v>
          </cell>
          <cell r="U59">
            <v>25</v>
          </cell>
          <cell r="V59">
            <v>62</v>
          </cell>
          <cell r="W59">
            <v>76.576999999999998</v>
          </cell>
          <cell r="X59">
            <v>40.4</v>
          </cell>
          <cell r="Y59">
            <v>60.5</v>
          </cell>
          <cell r="Z59">
            <v>65.5</v>
          </cell>
          <cell r="AA59">
            <v>62.008828960185284</v>
          </cell>
          <cell r="AB59">
            <v>52.236654191746197</v>
          </cell>
          <cell r="AC59">
            <v>57.899843018362873</v>
          </cell>
          <cell r="AD59">
            <v>63.033771669710376</v>
          </cell>
          <cell r="AE59">
            <v>68.175600269572882</v>
          </cell>
          <cell r="AF59">
            <v>74.615843736316464</v>
          </cell>
          <cell r="AG59">
            <v>81.275165443686717</v>
          </cell>
          <cell r="AH59">
            <v>88.952218063712508</v>
          </cell>
          <cell r="AI59">
            <v>97.022027256945449</v>
          </cell>
          <cell r="AJ59">
            <v>106.46139520654089</v>
          </cell>
          <cell r="AK59">
            <v>116.26715577855978</v>
          </cell>
          <cell r="AL59">
            <v>127.0236386299122</v>
          </cell>
          <cell r="AM59">
            <v>138.26948782878327</v>
          </cell>
          <cell r="AN59">
            <v>151.36291346123897</v>
          </cell>
          <cell r="AO59">
            <v>164.87780259584906</v>
          </cell>
          <cell r="AP59">
            <v>180.38031143775362</v>
          </cell>
          <cell r="AQ59">
            <v>197.32702243763259</v>
          </cell>
          <cell r="AR59">
            <v>32.266044651886745</v>
          </cell>
          <cell r="AS59">
            <v>26.090428499257129</v>
          </cell>
          <cell r="AT59">
            <v>23.617836507532825</v>
          </cell>
          <cell r="AU59">
            <v>21.354193884851348</v>
          </cell>
          <cell r="AV59" t="e">
            <v>#DIV/0!</v>
          </cell>
        </row>
        <row r="79">
          <cell r="B79" t="str">
            <v xml:space="preserve">   (in millions of SDRs)</v>
          </cell>
          <cell r="C79" t="str">
            <v xml:space="preserve">   (in millions of SDRs)</v>
          </cell>
          <cell r="F79">
            <v>-36.188187437086093</v>
          </cell>
          <cell r="G79">
            <v>9.5210855375611327</v>
          </cell>
          <cell r="H79">
            <v>46.463943979471935</v>
          </cell>
          <cell r="I79">
            <v>65.64977332635624</v>
          </cell>
          <cell r="J79">
            <v>35.970341859000001</v>
          </cell>
          <cell r="K79">
            <v>84.722656675210629</v>
          </cell>
          <cell r="L79">
            <v>4.5602946639216775</v>
          </cell>
          <cell r="M79">
            <v>30.577513117330795</v>
          </cell>
          <cell r="N79">
            <v>-30.570408845481087</v>
          </cell>
          <cell r="O79">
            <v>38.095117748459231</v>
          </cell>
          <cell r="P79">
            <v>85.097405801781463</v>
          </cell>
          <cell r="Q79">
            <v>-2.5151260274558824</v>
          </cell>
          <cell r="R79">
            <v>-28.19157822427734</v>
          </cell>
          <cell r="S79">
            <v>-15.122571178867338</v>
          </cell>
          <cell r="T79">
            <v>29.718033690626786</v>
          </cell>
          <cell r="U79">
            <v>-31.356067421456032</v>
          </cell>
          <cell r="V79">
            <v>-34.85892006448389</v>
          </cell>
          <cell r="W79">
            <v>-35.200021569098865</v>
          </cell>
          <cell r="X79">
            <v>-24.49799736576179</v>
          </cell>
          <cell r="Y79">
            <v>-32.437363064031572</v>
          </cell>
          <cell r="Z79">
            <v>-10.731877895023715</v>
          </cell>
          <cell r="AA79">
            <v>-83.381819736254357</v>
          </cell>
        </row>
        <row r="81">
          <cell r="A81" t="str">
            <v>||</v>
          </cell>
          <cell r="B81" t="str">
            <v>errors and omissions</v>
          </cell>
          <cell r="C81" t="str">
            <v>||</v>
          </cell>
          <cell r="D81" t="str">
            <v>||</v>
          </cell>
          <cell r="F81">
            <v>5.5810000000000004</v>
          </cell>
          <cell r="G81">
            <v>14.7</v>
          </cell>
          <cell r="H81">
            <v>-3.7</v>
          </cell>
          <cell r="I81">
            <v>-18.600000000000001</v>
          </cell>
          <cell r="J81">
            <v>-26.847999999999999</v>
          </cell>
          <cell r="K81">
            <v>-13.289</v>
          </cell>
          <cell r="L81">
            <v>-32.700000000000003</v>
          </cell>
          <cell r="M81">
            <v>-1.7</v>
          </cell>
          <cell r="N81">
            <v>-12.09</v>
          </cell>
          <cell r="O81">
            <v>24.3</v>
          </cell>
          <cell r="P81">
            <v>-28.84490000000001</v>
          </cell>
        </row>
        <row r="82">
          <cell r="A82" t="str">
            <v>||</v>
          </cell>
          <cell r="B82" t="str">
            <v>Check</v>
          </cell>
          <cell r="C82" t="str">
            <v>||</v>
          </cell>
          <cell r="D82" t="str">
            <v>||</v>
          </cell>
          <cell r="F82">
            <v>5.5810000000000004</v>
          </cell>
          <cell r="G82">
            <v>14.7</v>
          </cell>
          <cell r="H82">
            <v>-3.7</v>
          </cell>
          <cell r="I82">
            <v>-18.600000000000001</v>
          </cell>
          <cell r="J82">
            <v>-26.847999999999999</v>
          </cell>
          <cell r="K82">
            <v>-13.289</v>
          </cell>
          <cell r="L82">
            <v>-32.700000000000003</v>
          </cell>
          <cell r="M82">
            <v>-1.7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  <cell r="T82">
            <v>0</v>
          </cell>
          <cell r="U82">
            <v>0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>
            <v>0</v>
          </cell>
          <cell r="AB82">
            <v>0</v>
          </cell>
          <cell r="AC82">
            <v>-9.5863178737794215</v>
          </cell>
          <cell r="AD82">
            <v>-19.984849341944312</v>
          </cell>
          <cell r="AE82">
            <v>-2.1183983474332706</v>
          </cell>
        </row>
        <row r="83">
          <cell r="A83" t="str">
            <v>||</v>
          </cell>
          <cell r="B83" t="str">
            <v>_</v>
          </cell>
          <cell r="C83" t="str">
            <v>||</v>
          </cell>
          <cell r="D83" t="str">
            <v>_</v>
          </cell>
          <cell r="E83" t="str">
            <v>_</v>
          </cell>
          <cell r="F83" t="str">
            <v>_</v>
          </cell>
          <cell r="G83" t="str">
            <v>_</v>
          </cell>
          <cell r="H83" t="str">
            <v>_</v>
          </cell>
          <cell r="I83" t="str">
            <v>_</v>
          </cell>
          <cell r="J83" t="str">
            <v>_</v>
          </cell>
          <cell r="K83" t="str">
            <v>_</v>
          </cell>
          <cell r="L83" t="str">
            <v>_</v>
          </cell>
          <cell r="M83" t="str">
            <v>_</v>
          </cell>
          <cell r="N83" t="str">
            <v>_</v>
          </cell>
          <cell r="O83" t="str">
            <v>_</v>
          </cell>
          <cell r="P83" t="str">
            <v>_</v>
          </cell>
          <cell r="Q83" t="str">
            <v>_</v>
          </cell>
          <cell r="R83" t="str">
            <v>_</v>
          </cell>
          <cell r="S83" t="str">
            <v>_</v>
          </cell>
          <cell r="T83" t="str">
            <v>_</v>
          </cell>
          <cell r="U83" t="str">
            <v>_</v>
          </cell>
          <cell r="V83" t="str">
            <v>_</v>
          </cell>
          <cell r="W83" t="str">
            <v>_</v>
          </cell>
          <cell r="X83" t="str">
            <v>_</v>
          </cell>
          <cell r="Y83" t="str">
            <v>_</v>
          </cell>
          <cell r="Z83" t="str">
            <v>_</v>
          </cell>
          <cell r="AA83" t="str">
            <v>_</v>
          </cell>
          <cell r="AB83" t="str">
            <v>_</v>
          </cell>
          <cell r="AC83" t="str">
            <v>_</v>
          </cell>
          <cell r="AD83" t="str">
            <v>_</v>
          </cell>
          <cell r="AE83" t="str">
            <v>_</v>
          </cell>
          <cell r="AF83" t="str">
            <v>_</v>
          </cell>
          <cell r="AG83" t="str">
            <v>_</v>
          </cell>
          <cell r="AH83" t="str">
            <v>_</v>
          </cell>
          <cell r="AI83" t="str">
            <v>_</v>
          </cell>
          <cell r="AJ83" t="str">
            <v>_</v>
          </cell>
          <cell r="AK83" t="str">
            <v>_</v>
          </cell>
          <cell r="AL83" t="str">
            <v>_</v>
          </cell>
          <cell r="AM83" t="str">
            <v>_</v>
          </cell>
          <cell r="AN83" t="str">
            <v>_</v>
          </cell>
          <cell r="AO83" t="str">
            <v>_</v>
          </cell>
          <cell r="AP83" t="str">
            <v>_</v>
          </cell>
          <cell r="AQ83" t="str">
            <v>_</v>
          </cell>
        </row>
        <row r="84">
          <cell r="A84" t="str">
            <v>||</v>
          </cell>
          <cell r="B84">
            <v>37491.463979282409</v>
          </cell>
          <cell r="C84" t="str">
            <v>||</v>
          </cell>
          <cell r="D84" t="str">
            <v>||</v>
          </cell>
          <cell r="E84" t="str">
            <v>1985</v>
          </cell>
          <cell r="F84" t="str">
            <v>1986</v>
          </cell>
          <cell r="G84" t="str">
            <v>1987</v>
          </cell>
          <cell r="H84" t="str">
            <v>1988</v>
          </cell>
          <cell r="I84" t="str">
            <v>1989</v>
          </cell>
          <cell r="J84" t="str">
            <v>1990</v>
          </cell>
          <cell r="K84" t="str">
            <v>1991</v>
          </cell>
          <cell r="L84" t="str">
            <v>1992</v>
          </cell>
          <cell r="M84" t="str">
            <v>1993</v>
          </cell>
          <cell r="N84" t="str">
            <v>1994</v>
          </cell>
          <cell r="O84" t="str">
            <v>1995</v>
          </cell>
          <cell r="P84">
            <v>1999</v>
          </cell>
          <cell r="Q84">
            <v>1999</v>
          </cell>
          <cell r="R84">
            <v>1998</v>
          </cell>
          <cell r="S84">
            <v>1999</v>
          </cell>
          <cell r="T84">
            <v>2001</v>
          </cell>
          <cell r="U84">
            <v>2002</v>
          </cell>
          <cell r="V84">
            <v>2003</v>
          </cell>
          <cell r="W84">
            <v>2003</v>
          </cell>
          <cell r="X84">
            <v>2004</v>
          </cell>
          <cell r="Y84">
            <v>2005</v>
          </cell>
          <cell r="Z84">
            <v>2006</v>
          </cell>
          <cell r="AA84">
            <v>2007</v>
          </cell>
          <cell r="AB84">
            <v>2008</v>
          </cell>
          <cell r="AC84">
            <v>2009</v>
          </cell>
          <cell r="AD84">
            <v>2010</v>
          </cell>
          <cell r="AE84">
            <v>2011</v>
          </cell>
          <cell r="AF84">
            <v>2012</v>
          </cell>
          <cell r="AG84">
            <v>2013</v>
          </cell>
          <cell r="AH84">
            <v>2014</v>
          </cell>
          <cell r="AI84">
            <v>2015</v>
          </cell>
          <cell r="AJ84">
            <v>2016</v>
          </cell>
          <cell r="AK84">
            <v>2017</v>
          </cell>
          <cell r="AL84">
            <v>2018</v>
          </cell>
          <cell r="AM84">
            <v>2019</v>
          </cell>
          <cell r="AN84">
            <v>2020</v>
          </cell>
          <cell r="AO84">
            <v>2021</v>
          </cell>
          <cell r="AP84">
            <v>2022</v>
          </cell>
          <cell r="AQ84">
            <v>2022</v>
          </cell>
        </row>
        <row r="85">
          <cell r="A85" t="str">
            <v>||</v>
          </cell>
          <cell r="B85">
            <v>37491.463979282409</v>
          </cell>
          <cell r="C85" t="str">
            <v>||</v>
          </cell>
          <cell r="D85" t="str">
            <v>||</v>
          </cell>
          <cell r="F85">
            <v>3.7</v>
          </cell>
          <cell r="G85">
            <v>7.3930201799999997</v>
          </cell>
          <cell r="H85">
            <v>8.0636813625000006</v>
          </cell>
          <cell r="I85">
            <v>-7.1655561599999986</v>
          </cell>
          <cell r="J85" t="str">
            <v>2/96</v>
          </cell>
          <cell r="K85" t="str">
            <v>2/96</v>
          </cell>
          <cell r="L85" t="str">
            <v>2/96</v>
          </cell>
          <cell r="M85" t="str">
            <v>2/96</v>
          </cell>
          <cell r="N85" t="str">
            <v>10/97</v>
          </cell>
          <cell r="O85" t="str">
            <v>5/98</v>
          </cell>
          <cell r="P85" t="str">
            <v>11/99</v>
          </cell>
          <cell r="Q85" t="str">
            <v>11/99</v>
          </cell>
          <cell r="R85" t="str">
            <v>11/98</v>
          </cell>
          <cell r="S85" t="str">
            <v>11/99</v>
          </cell>
          <cell r="T85" t="str">
            <v>11/101</v>
          </cell>
          <cell r="U85" t="str">
            <v>11/102</v>
          </cell>
          <cell r="V85" t="str">
            <v>11/103</v>
          </cell>
          <cell r="W85" t="str">
            <v>11/103</v>
          </cell>
          <cell r="X85" t="str">
            <v>11/104</v>
          </cell>
          <cell r="Y85" t="str">
            <v>11/105</v>
          </cell>
          <cell r="Z85" t="str">
            <v>11/106</v>
          </cell>
          <cell r="AA85" t="str">
            <v>11/107</v>
          </cell>
          <cell r="AB85" t="str">
            <v>11/108</v>
          </cell>
          <cell r="AC85" t="str">
            <v>11/109</v>
          </cell>
          <cell r="AD85" t="str">
            <v>11/110</v>
          </cell>
          <cell r="AE85" t="str">
            <v>11/111</v>
          </cell>
          <cell r="AF85" t="str">
            <v>11/112</v>
          </cell>
          <cell r="AG85" t="str">
            <v>11/113</v>
          </cell>
          <cell r="AH85" t="str">
            <v>11/114</v>
          </cell>
          <cell r="AI85" t="str">
            <v>11/115</v>
          </cell>
          <cell r="AJ85" t="str">
            <v>11/116</v>
          </cell>
          <cell r="AK85" t="str">
            <v>11/117</v>
          </cell>
          <cell r="AL85" t="str">
            <v>11/118</v>
          </cell>
          <cell r="AM85" t="str">
            <v>11/119</v>
          </cell>
          <cell r="AN85" t="str">
            <v>11/120</v>
          </cell>
          <cell r="AO85" t="str">
            <v>11/121</v>
          </cell>
          <cell r="AP85" t="str">
            <v>11/122</v>
          </cell>
          <cell r="AQ85" t="str">
            <v>11/122</v>
          </cell>
        </row>
        <row r="86">
          <cell r="A86" t="str">
            <v>||</v>
          </cell>
          <cell r="C86" t="str">
            <v>||</v>
          </cell>
          <cell r="D86" t="str">
            <v>||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 t="str">
            <v>Rév.</v>
          </cell>
          <cell r="K86" t="str">
            <v>Rév.</v>
          </cell>
          <cell r="L86" t="str">
            <v>Rév.</v>
          </cell>
          <cell r="M86" t="str">
            <v>Rév.</v>
          </cell>
          <cell r="N86" t="str">
            <v>Rev.</v>
          </cell>
          <cell r="O86" t="str">
            <v>Rev.</v>
          </cell>
          <cell r="P86" t="str">
            <v>Proj.</v>
          </cell>
          <cell r="Q86" t="str">
            <v>Proj.</v>
          </cell>
          <cell r="R86" t="str">
            <v>Proj.</v>
          </cell>
          <cell r="S86" t="str">
            <v>Proj.</v>
          </cell>
          <cell r="T86" t="str">
            <v>Proj.</v>
          </cell>
          <cell r="U86" t="str">
            <v>Proj.</v>
          </cell>
          <cell r="V86" t="str">
            <v>Proj.</v>
          </cell>
          <cell r="W86" t="str">
            <v>Proj.</v>
          </cell>
          <cell r="X86" t="str">
            <v>Proj.</v>
          </cell>
          <cell r="Y86" t="str">
            <v>Proj.</v>
          </cell>
          <cell r="Z86" t="str">
            <v>Proj.</v>
          </cell>
          <cell r="AA86" t="str">
            <v>Proj.</v>
          </cell>
          <cell r="AB86" t="str">
            <v>Proj.</v>
          </cell>
          <cell r="AC86" t="str">
            <v>Proj.</v>
          </cell>
          <cell r="AD86" t="str">
            <v>Proj.</v>
          </cell>
          <cell r="AE86" t="str">
            <v>Proj.</v>
          </cell>
          <cell r="AF86" t="str">
            <v>Proj.</v>
          </cell>
          <cell r="AG86" t="str">
            <v>Proj.</v>
          </cell>
          <cell r="AH86" t="str">
            <v>Proj.</v>
          </cell>
          <cell r="AI86" t="str">
            <v>Proj.</v>
          </cell>
          <cell r="AJ86" t="str">
            <v>Proj.</v>
          </cell>
          <cell r="AK86" t="str">
            <v>Proj.</v>
          </cell>
          <cell r="AL86" t="str">
            <v>Proj.</v>
          </cell>
          <cell r="AM86" t="str">
            <v>Proj.</v>
          </cell>
          <cell r="AN86" t="str">
            <v>Proj.</v>
          </cell>
          <cell r="AO86" t="str">
            <v>Proj.</v>
          </cell>
          <cell r="AP86" t="str">
            <v>Proj.</v>
          </cell>
          <cell r="AQ86" t="str">
            <v>Proj.</v>
          </cell>
        </row>
        <row r="87">
          <cell r="A87" t="str">
            <v>||</v>
          </cell>
          <cell r="C87" t="str">
            <v>||</v>
          </cell>
          <cell r="D87" t="str">
            <v>||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</row>
        <row r="88">
          <cell r="A88" t="str">
            <v>||</v>
          </cell>
          <cell r="B88" t="str">
            <v>_</v>
          </cell>
          <cell r="C88" t="str">
            <v>||</v>
          </cell>
          <cell r="D88" t="str">
            <v>_</v>
          </cell>
          <cell r="E88" t="str">
            <v>_</v>
          </cell>
          <cell r="F88" t="str">
            <v>_</v>
          </cell>
          <cell r="G88" t="str">
            <v>_</v>
          </cell>
          <cell r="H88" t="str">
            <v>_</v>
          </cell>
          <cell r="I88" t="str">
            <v>_</v>
          </cell>
          <cell r="J88" t="str">
            <v>_</v>
          </cell>
          <cell r="K88" t="str">
            <v>_</v>
          </cell>
          <cell r="L88" t="str">
            <v>_</v>
          </cell>
          <cell r="M88" t="str">
            <v>_</v>
          </cell>
          <cell r="N88" t="str">
            <v>_</v>
          </cell>
          <cell r="O88" t="str">
            <v>_</v>
          </cell>
          <cell r="P88" t="str">
            <v>_</v>
          </cell>
          <cell r="Q88" t="str">
            <v>_</v>
          </cell>
          <cell r="R88" t="str">
            <v>_</v>
          </cell>
          <cell r="S88" t="str">
            <v>_</v>
          </cell>
          <cell r="T88" t="str">
            <v>_</v>
          </cell>
          <cell r="U88" t="str">
            <v>_</v>
          </cell>
          <cell r="V88" t="str">
            <v>_</v>
          </cell>
          <cell r="W88" t="str">
            <v>_</v>
          </cell>
          <cell r="X88" t="str">
            <v>_</v>
          </cell>
          <cell r="Y88" t="str">
            <v>_</v>
          </cell>
          <cell r="Z88" t="str">
            <v>_</v>
          </cell>
          <cell r="AA88" t="str">
            <v>_</v>
          </cell>
          <cell r="AB88" t="str">
            <v>_</v>
          </cell>
          <cell r="AC88" t="str">
            <v>_</v>
          </cell>
          <cell r="AD88" t="str">
            <v>_</v>
          </cell>
          <cell r="AE88" t="str">
            <v>_</v>
          </cell>
          <cell r="AF88" t="str">
            <v>_</v>
          </cell>
          <cell r="AG88" t="str">
            <v>_</v>
          </cell>
          <cell r="AH88" t="str">
            <v>_</v>
          </cell>
          <cell r="AI88" t="str">
            <v>_</v>
          </cell>
          <cell r="AJ88" t="str">
            <v>_</v>
          </cell>
          <cell r="AK88" t="str">
            <v>_</v>
          </cell>
          <cell r="AL88" t="str">
            <v>_</v>
          </cell>
          <cell r="AM88" t="str">
            <v>_</v>
          </cell>
          <cell r="AN88" t="str">
            <v>_</v>
          </cell>
          <cell r="AO88" t="str">
            <v>_</v>
          </cell>
          <cell r="AP88" t="str">
            <v>_</v>
          </cell>
          <cell r="AQ88" t="str">
            <v>_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/>
      <sheetData sheetId="137"/>
      <sheetData sheetId="138"/>
      <sheetData sheetId="139">
        <row r="36">
          <cell r="A36" t="str">
            <v>||</v>
          </cell>
        </row>
      </sheetData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/>
      <sheetData sheetId="176"/>
      <sheetData sheetId="177"/>
      <sheetData sheetId="178"/>
      <sheetData sheetId="179"/>
      <sheetData sheetId="180">
        <row r="36">
          <cell r="A36" t="str">
            <v>||</v>
          </cell>
        </row>
      </sheetData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 refreshError="1"/>
      <sheetData sheetId="260" refreshError="1"/>
    </sheetDataSet>
  </externalBook>
</externalLink>
</file>

<file path=xl/externalLinks/externalLink69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Main"/>
      <sheetName val="TRE"/>
      <sheetName val="Indic"/>
      <sheetName val="Basic Data"/>
      <sheetName val="Quota"/>
      <sheetName val="AMB"/>
      <sheetName val="MTS1"/>
      <sheetName val="MTS2"/>
      <sheetName val="MTS3"/>
      <sheetName val="MTS4"/>
      <sheetName val="K"/>
      <sheetName val="Sheet2"/>
      <sheetName val="Sheet1"/>
      <sheetName val="Z"/>
      <sheetName val="Module1"/>
      <sheetName val="BOP"/>
      <sheetName val="30_BOP"/>
      <sheetName val="34_EXDO"/>
      <sheetName val="Asm"/>
      <sheetName val="MSRV"/>
      <sheetName val="Work_sect"/>
      <sheetName val="page 1"/>
      <sheetName val="STOCK"/>
      <sheetName val="sources"/>
      <sheetName val="Quarterly Raw Data"/>
      <sheetName val="Quarterly MacroFlow"/>
      <sheetName val="gas112601"/>
      <sheetName val="Input"/>
      <sheetName val="Work2"/>
      <sheetName val="INTERES"/>
      <sheetName val="Cover"/>
      <sheetName val="T1. Select Economic Indicators"/>
      <sheetName val="Réduction dépenses"/>
      <sheetName val="Annexe1 Réduction dépense"/>
      <sheetName val="Augmentation des dépenses"/>
      <sheetName val="Annexe 2 Personnel"/>
      <sheetName val="Annexe 3 Biens et services"/>
      <sheetName val="Annexe 4 Transferts"/>
      <sheetName val="Annexe 5 RI"/>
      <sheetName val="Annexe 6 Dons"/>
      <sheetName val="Annexe7 Emprunts"/>
      <sheetName val="RI"/>
      <sheetName val="DON"/>
      <sheetName val="EMPRUNT "/>
      <sheetName val="Collectif_Investissements_DDPF"/>
      <sheetName val="Annexe scénario 2 Réduction (2"/>
      <sheetName val="Маркетинг"/>
      <sheetName val="Adminstration Budget"/>
      <sheetName val="Current"/>
      <sheetName val="OUTPUT"/>
      <sheetName val="SUMMARY"/>
      <sheetName val="A Current Data"/>
      <sheetName val="A Previous Data"/>
      <sheetName val="Basic_Data"/>
      <sheetName val="Sheet1 (2)"/>
      <sheetName val="TAB1"/>
      <sheetName val="Orgao"/>
      <sheetName val="Provincial"/>
      <sheetName val="Real M2 Y-Y"/>
      <sheetName val="Reference"/>
      <sheetName val="pvtReport"/>
      <sheetName val="lookup_Types"/>
      <sheetName val="2"/>
      <sheetName val="daily"/>
      <sheetName val="Report"/>
      <sheetName val="Company_List"/>
      <sheetName val="Intermediate"/>
      <sheetName val="CDCAD"/>
      <sheetName val="Table 5"/>
      <sheetName val="ex rate"/>
      <sheetName val="CPIINDEX"/>
      <sheetName val="interv"/>
      <sheetName val="chartdata_D"/>
      <sheetName val="chartdata_M"/>
      <sheetName val="chartdata_Q"/>
      <sheetName val="autoupdate data"/>
      <sheetName val="Table 1 (summary)"/>
      <sheetName val="Debt"/>
      <sheetName val="Debt Summary"/>
      <sheetName val="M"/>
      <sheetName val="SUPUESTOS"/>
      <sheetName val="RESULTADOS"/>
      <sheetName val="SMONET-FINANC"/>
      <sheetName val="SFISCAL-MOD"/>
      <sheetName val="SREAL"/>
      <sheetName val="Ex rate bloom"/>
      <sheetName val="EX"/>
    </sheetNames>
    <sheetDataSet>
      <sheetData sheetId="0" refreshError="1"/>
      <sheetData sheetId="1" refreshError="1"/>
      <sheetData sheetId="2" refreshError="1"/>
      <sheetData sheetId="3" refreshError="1">
        <row r="109">
          <cell r="A109" t="str">
            <v>||~</v>
          </cell>
          <cell r="B109" t="str">
            <v xml:space="preserve">       Of which:  Relief operations</v>
          </cell>
          <cell r="F109" t="str">
            <v xml:space="preserve">... </v>
          </cell>
          <cell r="G109" t="str">
            <v xml:space="preserve">... </v>
          </cell>
          <cell r="H109">
            <v>85</v>
          </cell>
          <cell r="I109">
            <v>85</v>
          </cell>
          <cell r="J109">
            <v>75</v>
          </cell>
          <cell r="K109">
            <v>25</v>
          </cell>
          <cell r="L109">
            <v>25</v>
          </cell>
          <cell r="M109">
            <v>25</v>
          </cell>
        </row>
        <row r="196">
          <cell r="A196" t="str">
            <v>||~</v>
          </cell>
          <cell r="B196" t="str">
            <v xml:space="preserve">        Inflows</v>
          </cell>
          <cell r="D196" t="str">
            <v xml:space="preserve">       Entrées</v>
          </cell>
          <cell r="F196">
            <v>386.45711556287046</v>
          </cell>
          <cell r="G196">
            <v>275.07819505856389</v>
          </cell>
          <cell r="H196">
            <v>96.210247639030925</v>
          </cell>
          <cell r="I196">
            <v>214.23485763380796</v>
          </cell>
          <cell r="J196">
            <v>311.39712555461625</v>
          </cell>
          <cell r="K196">
            <v>142.56596368287362</v>
          </cell>
          <cell r="L196">
            <v>343.83281861387457</v>
          </cell>
          <cell r="M196">
            <v>160.74621300797173</v>
          </cell>
        </row>
        <row r="197">
          <cell r="A197" t="str">
            <v>||~</v>
          </cell>
          <cell r="B197" t="str">
            <v xml:space="preserve">        Outflows</v>
          </cell>
          <cell r="D197" t="str">
            <v xml:space="preserve">       Sorties</v>
          </cell>
          <cell r="F197">
            <v>-49.85634799900005</v>
          </cell>
          <cell r="G197">
            <v>-358.85835599010619</v>
          </cell>
          <cell r="H197">
            <v>-251.97922000698577</v>
          </cell>
          <cell r="I197">
            <v>-487.37854830118727</v>
          </cell>
          <cell r="J197">
            <v>-530.74050395093718</v>
          </cell>
          <cell r="K197">
            <v>-374.47048147448794</v>
          </cell>
          <cell r="L197">
            <v>-439.10187607540888</v>
          </cell>
          <cell r="M197">
            <v>-368.61727741241879</v>
          </cell>
        </row>
        <row r="208">
          <cell r="A208" t="str">
            <v>||~</v>
          </cell>
          <cell r="B208" t="str">
            <v xml:space="preserve">        SAF drawings</v>
          </cell>
          <cell r="D208" t="str">
            <v xml:space="preserve">            Prêts FAS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</row>
        <row r="209">
          <cell r="A209" t="str">
            <v>||~</v>
          </cell>
          <cell r="B209" t="str">
            <v xml:space="preserve">        Purchases (GRA)</v>
          </cell>
          <cell r="D209" t="str">
            <v xml:space="preserve">            Achats (CRG)</v>
          </cell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7">
          <cell r="A217" t="str">
            <v>||~</v>
          </cell>
        </row>
        <row r="218">
          <cell r="A218" t="str">
            <v>||~</v>
          </cell>
          <cell r="B218" t="str">
            <v>Financing gap</v>
          </cell>
          <cell r="D218" t="str">
            <v>Ecart de financement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10.906000000000001</v>
          </cell>
          <cell r="M218">
            <v>-139.94200000000001</v>
          </cell>
          <cell r="N218">
            <v>-33.844000000000001</v>
          </cell>
          <cell r="O218">
            <v>-10273.805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0.xml><?xml version="1.0" encoding="utf-8"?>
<externalLink xmlns="http://schemas.openxmlformats.org/spreadsheetml/2006/main">
  <externalBook xmlns:r="http://schemas.openxmlformats.org/officeDocument/2006/relationships" r:id="rId1">
    <sheetNames>
      <sheetName val="Territorial"/>
      <sheetName val="BoaGovernacao"/>
      <sheetName val="OrgaGlobal"/>
      <sheetName val="MAP5"/>
      <sheetName val="MAP6"/>
      <sheetName val="MAP7"/>
      <sheetName val="MAPI8"/>
      <sheetName val="MAPI9"/>
      <sheetName val="MAPI1O"/>
      <sheetName val="MAPI11"/>
      <sheetName val="Niassa"/>
      <sheetName val="Cabo"/>
      <sheetName val="Nampula"/>
      <sheetName val="Zambézia"/>
      <sheetName val="Tete"/>
      <sheetName val="Manica"/>
      <sheetName val="Sofala"/>
      <sheetName val="Inhambane"/>
      <sheetName val="Gaza"/>
      <sheetName val="Maputo"/>
      <sheetName val="Cidade"/>
      <sheetName val="MAPI12"/>
      <sheetName val="Sheet3"/>
    </sheetNames>
    <sheetDataSet>
      <sheetData sheetId="0" refreshError="1"/>
      <sheetData sheetId="1" refreshError="1"/>
      <sheetData sheetId="2" refreshError="1">
        <row r="8">
          <cell r="C8" t="str">
            <v>Designação</v>
          </cell>
          <cell r="D8" t="str">
            <v>Despesas Correntes</v>
          </cell>
          <cell r="E8" t="str">
            <v>Despesas com o Pessoal</v>
          </cell>
          <cell r="F8" t="str">
            <v>Salários e Remunerações</v>
          </cell>
          <cell r="G8" t="str">
            <v>Outras Despesas com Pessoal</v>
          </cell>
          <cell r="H8" t="str">
            <v>Bens e Serviços</v>
          </cell>
          <cell r="I8" t="str">
            <v>Bens</v>
          </cell>
          <cell r="J8" t="str">
            <v>Serviços</v>
          </cell>
          <cell r="K8" t="str">
            <v>Encargos da Dívida</v>
          </cell>
          <cell r="L8" t="str">
            <v>Transferências Correntes</v>
          </cell>
          <cell r="M8" t="str">
            <v>Subsídios</v>
          </cell>
          <cell r="N8" t="str">
            <v>Outras Despesas Correntes</v>
          </cell>
          <cell r="O8" t="str">
            <v>Exercícios Findos</v>
          </cell>
          <cell r="P8" t="str">
            <v>Despesas de Capital</v>
          </cell>
          <cell r="Q8" t="str">
            <v>Total</v>
          </cell>
          <cell r="T8" t="str">
            <v xml:space="preserve">   Presidência da República</v>
          </cell>
          <cell r="U8">
            <v>5465.2</v>
          </cell>
          <cell r="V8">
            <v>0</v>
          </cell>
          <cell r="W8">
            <v>5465.2</v>
          </cell>
        </row>
        <row r="9">
          <cell r="T9" t="str">
            <v xml:space="preserve">   Casa Militar</v>
          </cell>
          <cell r="U9">
            <v>10000</v>
          </cell>
          <cell r="V9">
            <v>0</v>
          </cell>
          <cell r="W9">
            <v>10000</v>
          </cell>
        </row>
        <row r="10">
          <cell r="C10" t="str">
            <v xml:space="preserve">   Presidência da República</v>
          </cell>
          <cell r="D10">
            <v>138928.25</v>
          </cell>
          <cell r="E10">
            <v>54151.09</v>
          </cell>
          <cell r="F10">
            <v>12624.42</v>
          </cell>
          <cell r="G10">
            <v>41526.67</v>
          </cell>
          <cell r="H10">
            <v>84290.77</v>
          </cell>
          <cell r="I10">
            <v>9583.1</v>
          </cell>
          <cell r="J10">
            <v>74707.67</v>
          </cell>
          <cell r="K10" t="str">
            <v xml:space="preserve"> </v>
          </cell>
          <cell r="L10">
            <v>150</v>
          </cell>
          <cell r="M10" t="str">
            <v xml:space="preserve"> </v>
          </cell>
          <cell r="N10" t="str">
            <v xml:space="preserve"> </v>
          </cell>
          <cell r="O10">
            <v>336.39</v>
          </cell>
          <cell r="P10">
            <v>4585</v>
          </cell>
          <cell r="Q10">
            <v>143513.25</v>
          </cell>
          <cell r="T10" t="str">
            <v xml:space="preserve">   Gabinete do Governador</v>
          </cell>
          <cell r="U10">
            <v>16298.1</v>
          </cell>
          <cell r="V10">
            <v>0</v>
          </cell>
          <cell r="W10">
            <v>16298.1</v>
          </cell>
        </row>
        <row r="11">
          <cell r="C11" t="str">
            <v xml:space="preserve">   Casa Militar</v>
          </cell>
          <cell r="D11">
            <v>81788.990000000005</v>
          </cell>
          <cell r="E11">
            <v>54634.49</v>
          </cell>
          <cell r="F11">
            <v>51568.49</v>
          </cell>
          <cell r="G11">
            <v>3066</v>
          </cell>
          <cell r="H11">
            <v>27154.5</v>
          </cell>
          <cell r="I11">
            <v>19765.95</v>
          </cell>
          <cell r="J11">
            <v>7388.55</v>
          </cell>
          <cell r="K11" t="str">
            <v xml:space="preserve"> </v>
          </cell>
          <cell r="L11" t="str">
            <v xml:space="preserve"> </v>
          </cell>
          <cell r="M11" t="str">
            <v xml:space="preserve"> </v>
          </cell>
          <cell r="N11" t="str">
            <v xml:space="preserve"> </v>
          </cell>
          <cell r="O11" t="str">
            <v xml:space="preserve"> </v>
          </cell>
          <cell r="P11" t="str">
            <v xml:space="preserve"> </v>
          </cell>
          <cell r="Q11">
            <v>81788.990000000005</v>
          </cell>
          <cell r="T11" t="str">
            <v xml:space="preserve">   Gabinete do Primeiro Ministro</v>
          </cell>
          <cell r="U11">
            <v>66877.05</v>
          </cell>
          <cell r="V11">
            <v>44961</v>
          </cell>
          <cell r="W11">
            <v>111838.05</v>
          </cell>
        </row>
        <row r="12">
          <cell r="C12" t="str">
            <v xml:space="preserve">   Gabinete do Governador</v>
          </cell>
          <cell r="D12">
            <v>35640.949999999997</v>
          </cell>
          <cell r="E12">
            <v>18275.54</v>
          </cell>
          <cell r="F12">
            <v>12387.77</v>
          </cell>
          <cell r="G12">
            <v>5887.77</v>
          </cell>
          <cell r="H12">
            <v>16617.39</v>
          </cell>
          <cell r="I12">
            <v>7205.31</v>
          </cell>
          <cell r="J12">
            <v>9412.08</v>
          </cell>
          <cell r="K12" t="str">
            <v xml:space="preserve"> </v>
          </cell>
          <cell r="L12">
            <v>33.619999999999997</v>
          </cell>
          <cell r="M12" t="str">
            <v xml:space="preserve"> </v>
          </cell>
          <cell r="N12">
            <v>39.92</v>
          </cell>
          <cell r="O12">
            <v>674.49</v>
          </cell>
          <cell r="P12" t="str">
            <v xml:space="preserve"> </v>
          </cell>
          <cell r="Q12">
            <v>35640.949999999997</v>
          </cell>
          <cell r="T12" t="str">
            <v xml:space="preserve">   Gabinete de Informação</v>
          </cell>
          <cell r="U12">
            <v>80321</v>
          </cell>
          <cell r="V12">
            <v>39914.654289999999</v>
          </cell>
          <cell r="W12">
            <v>120235.65429000001</v>
          </cell>
        </row>
        <row r="13">
          <cell r="C13" t="str">
            <v xml:space="preserve">   Gabinete do Primeiro Ministro</v>
          </cell>
          <cell r="D13">
            <v>17005.740000000002</v>
          </cell>
          <cell r="E13">
            <v>6618.63</v>
          </cell>
          <cell r="F13">
            <v>3876.01</v>
          </cell>
          <cell r="G13">
            <v>2742.63</v>
          </cell>
          <cell r="H13">
            <v>10317.11</v>
          </cell>
          <cell r="I13">
            <v>3405.87</v>
          </cell>
          <cell r="J13">
            <v>6911.24</v>
          </cell>
          <cell r="K13" t="str">
            <v xml:space="preserve"> </v>
          </cell>
          <cell r="L13" t="str">
            <v xml:space="preserve"> </v>
          </cell>
          <cell r="M13" t="str">
            <v xml:space="preserve"> </v>
          </cell>
          <cell r="N13" t="str">
            <v xml:space="preserve"> </v>
          </cell>
          <cell r="O13">
            <v>70</v>
          </cell>
          <cell r="P13">
            <v>101.2</v>
          </cell>
          <cell r="Q13">
            <v>17106.939999999999</v>
          </cell>
          <cell r="T13" t="str">
            <v xml:space="preserve">   Gabinete Central de Prevenção e Combate à Droga</v>
          </cell>
          <cell r="U13">
            <v>1200</v>
          </cell>
          <cell r="V13">
            <v>1901.625</v>
          </cell>
          <cell r="W13">
            <v>3101.625</v>
          </cell>
        </row>
        <row r="14">
          <cell r="C14" t="str">
            <v xml:space="preserve">   Conselho Superior da Comunicação Social</v>
          </cell>
          <cell r="D14">
            <v>2472.6</v>
          </cell>
          <cell r="E14">
            <v>1477.99</v>
          </cell>
          <cell r="F14">
            <v>550.46</v>
          </cell>
          <cell r="G14">
            <v>927.53</v>
          </cell>
          <cell r="H14">
            <v>994.61</v>
          </cell>
          <cell r="I14">
            <v>437.84</v>
          </cell>
          <cell r="J14">
            <v>556.77</v>
          </cell>
          <cell r="K14" t="str">
            <v xml:space="preserve"> </v>
          </cell>
          <cell r="L14" t="str">
            <v xml:space="preserve"> </v>
          </cell>
          <cell r="M14" t="str">
            <v xml:space="preserve"> </v>
          </cell>
          <cell r="N14" t="str">
            <v xml:space="preserve"> </v>
          </cell>
          <cell r="O14" t="str">
            <v xml:space="preserve"> </v>
          </cell>
          <cell r="P14" t="str">
            <v xml:space="preserve"> </v>
          </cell>
          <cell r="Q14">
            <v>2472.6</v>
          </cell>
          <cell r="T14" t="str">
            <v xml:space="preserve">   Delegação Provincial da Comunicação Social</v>
          </cell>
          <cell r="U14">
            <v>2102</v>
          </cell>
          <cell r="V14">
            <v>0</v>
          </cell>
          <cell r="W14">
            <v>2102</v>
          </cell>
        </row>
        <row r="15">
          <cell r="C15" t="str">
            <v xml:space="preserve">   Gabinete de Informação</v>
          </cell>
          <cell r="D15">
            <v>23066.65</v>
          </cell>
          <cell r="E15">
            <v>10681.58</v>
          </cell>
          <cell r="F15">
            <v>9278.83</v>
          </cell>
          <cell r="G15">
            <v>1402.76</v>
          </cell>
          <cell r="H15">
            <v>7519.07</v>
          </cell>
          <cell r="I15">
            <v>3176.42</v>
          </cell>
          <cell r="J15">
            <v>4342.6499999999996</v>
          </cell>
          <cell r="K15" t="str">
            <v xml:space="preserve"> </v>
          </cell>
          <cell r="L15">
            <v>4140</v>
          </cell>
          <cell r="M15" t="str">
            <v xml:space="preserve"> </v>
          </cell>
          <cell r="N15" t="str">
            <v xml:space="preserve"> </v>
          </cell>
          <cell r="O15">
            <v>726</v>
          </cell>
          <cell r="P15" t="str">
            <v xml:space="preserve"> </v>
          </cell>
          <cell r="Q15">
            <v>23066.65</v>
          </cell>
          <cell r="T15" t="str">
            <v xml:space="preserve">   Assembleia da República</v>
          </cell>
          <cell r="U15">
            <v>16251.3</v>
          </cell>
          <cell r="V15">
            <v>8560.9240730000001</v>
          </cell>
          <cell r="W15">
            <v>24812.224072999998</v>
          </cell>
        </row>
        <row r="16">
          <cell r="C16" t="str">
            <v xml:space="preserve">   Gabinete Central de Prevenção e Combate à Droga</v>
          </cell>
          <cell r="D16">
            <v>14752.94</v>
          </cell>
          <cell r="E16">
            <v>8519.39</v>
          </cell>
          <cell r="F16">
            <v>6087.86</v>
          </cell>
          <cell r="G16">
            <v>2431.5300000000002</v>
          </cell>
          <cell r="H16">
            <v>6233.56</v>
          </cell>
          <cell r="I16">
            <v>2227.6999999999998</v>
          </cell>
          <cell r="J16">
            <v>4005.86</v>
          </cell>
          <cell r="K16" t="str">
            <v xml:space="preserve"> </v>
          </cell>
          <cell r="L16" t="str">
            <v xml:space="preserve"> </v>
          </cell>
          <cell r="M16" t="str">
            <v xml:space="preserve"> </v>
          </cell>
          <cell r="N16" t="str">
            <v xml:space="preserve"> </v>
          </cell>
          <cell r="O16" t="str">
            <v xml:space="preserve"> </v>
          </cell>
          <cell r="P16" t="str">
            <v xml:space="preserve"> </v>
          </cell>
          <cell r="Q16">
            <v>14752.94</v>
          </cell>
          <cell r="T16" t="str">
            <v xml:space="preserve">   Assembleia Provincial</v>
          </cell>
          <cell r="U16">
            <v>342</v>
          </cell>
          <cell r="V16">
            <v>0</v>
          </cell>
          <cell r="W16">
            <v>342</v>
          </cell>
        </row>
        <row r="17">
          <cell r="C17" t="str">
            <v xml:space="preserve">   Delegação Provincial da Comunicação Social</v>
          </cell>
          <cell r="D17">
            <v>9078.0300000000007</v>
          </cell>
          <cell r="E17">
            <v>5248.15</v>
          </cell>
          <cell r="F17">
            <v>4443.51</v>
          </cell>
          <cell r="G17">
            <v>804.64</v>
          </cell>
          <cell r="H17">
            <v>3646.33</v>
          </cell>
          <cell r="I17">
            <v>1542.24</v>
          </cell>
          <cell r="J17">
            <v>2104.09</v>
          </cell>
          <cell r="K17" t="str">
            <v xml:space="preserve"> </v>
          </cell>
          <cell r="L17" t="str">
            <v xml:space="preserve"> </v>
          </cell>
          <cell r="M17" t="str">
            <v xml:space="preserve"> </v>
          </cell>
          <cell r="N17">
            <v>130.01</v>
          </cell>
          <cell r="O17">
            <v>53.54</v>
          </cell>
          <cell r="P17" t="str">
            <v xml:space="preserve"> </v>
          </cell>
          <cell r="Q17">
            <v>9078.0300000000007</v>
          </cell>
          <cell r="T17" t="str">
            <v xml:space="preserve">   Tribunal Supremo</v>
          </cell>
          <cell r="U17">
            <v>33149.11</v>
          </cell>
          <cell r="V17">
            <v>6.0712799999999998</v>
          </cell>
          <cell r="W17">
            <v>33155.181279999997</v>
          </cell>
        </row>
        <row r="18">
          <cell r="C18" t="str">
            <v xml:space="preserve">   Assembleia da República</v>
          </cell>
          <cell r="D18">
            <v>120797.29</v>
          </cell>
          <cell r="E18">
            <v>88032.54</v>
          </cell>
          <cell r="F18">
            <v>9050.74</v>
          </cell>
          <cell r="G18">
            <v>78981.8</v>
          </cell>
          <cell r="H18">
            <v>30864.75</v>
          </cell>
          <cell r="I18">
            <v>7062.28</v>
          </cell>
          <cell r="J18">
            <v>23802.48</v>
          </cell>
          <cell r="K18" t="str">
            <v xml:space="preserve"> </v>
          </cell>
          <cell r="L18">
            <v>1350</v>
          </cell>
          <cell r="M18" t="str">
            <v xml:space="preserve"> </v>
          </cell>
          <cell r="N18" t="str">
            <v xml:space="preserve"> </v>
          </cell>
          <cell r="O18">
            <v>550</v>
          </cell>
          <cell r="P18" t="str">
            <v xml:space="preserve"> </v>
          </cell>
          <cell r="Q18">
            <v>120797.29</v>
          </cell>
          <cell r="T18" t="str">
            <v xml:space="preserve">   Tribunal Provincial</v>
          </cell>
          <cell r="U18">
            <v>10332.4</v>
          </cell>
          <cell r="V18">
            <v>0</v>
          </cell>
          <cell r="W18">
            <v>10332.4</v>
          </cell>
        </row>
        <row r="19">
          <cell r="C19" t="str">
            <v xml:space="preserve">   Assembleia Provincial</v>
          </cell>
          <cell r="D19">
            <v>7786.24</v>
          </cell>
          <cell r="E19">
            <v>5398.39</v>
          </cell>
          <cell r="F19">
            <v>5035.37</v>
          </cell>
          <cell r="G19">
            <v>363.02</v>
          </cell>
          <cell r="H19">
            <v>2257.84</v>
          </cell>
          <cell r="I19">
            <v>1033.3900000000001</v>
          </cell>
          <cell r="J19">
            <v>1224.46</v>
          </cell>
          <cell r="K19" t="str">
            <v xml:space="preserve"> </v>
          </cell>
          <cell r="L19" t="str">
            <v xml:space="preserve"> </v>
          </cell>
          <cell r="M19" t="str">
            <v xml:space="preserve"> </v>
          </cell>
          <cell r="N19" t="str">
            <v xml:space="preserve"> </v>
          </cell>
          <cell r="O19">
            <v>130</v>
          </cell>
          <cell r="P19" t="str">
            <v xml:space="preserve"> </v>
          </cell>
          <cell r="Q19">
            <v>7786.24</v>
          </cell>
          <cell r="T19" t="str">
            <v xml:space="preserve">   Conselho Superior da Magistratura Judicial</v>
          </cell>
          <cell r="U19">
            <v>875.16</v>
          </cell>
          <cell r="V19">
            <v>0</v>
          </cell>
          <cell r="W19">
            <v>875.16</v>
          </cell>
        </row>
        <row r="20">
          <cell r="C20" t="str">
            <v xml:space="preserve">   Tribunal Supremo</v>
          </cell>
          <cell r="D20">
            <v>24165.86</v>
          </cell>
          <cell r="E20">
            <v>10939.68</v>
          </cell>
          <cell r="F20">
            <v>7251.16</v>
          </cell>
          <cell r="G20">
            <v>3688.53</v>
          </cell>
          <cell r="H20">
            <v>12305.67</v>
          </cell>
          <cell r="I20">
            <v>4194.53</v>
          </cell>
          <cell r="J20">
            <v>8111.14</v>
          </cell>
          <cell r="K20" t="str">
            <v xml:space="preserve"> </v>
          </cell>
          <cell r="L20" t="str">
            <v xml:space="preserve"> </v>
          </cell>
          <cell r="M20" t="str">
            <v xml:space="preserve"> </v>
          </cell>
          <cell r="N20">
            <v>405</v>
          </cell>
          <cell r="O20">
            <v>515.5</v>
          </cell>
          <cell r="P20" t="str">
            <v xml:space="preserve"> </v>
          </cell>
          <cell r="Q20">
            <v>24165.86</v>
          </cell>
          <cell r="T20" t="str">
            <v xml:space="preserve">   Tribunal Administrativo</v>
          </cell>
          <cell r="U20">
            <v>8500</v>
          </cell>
          <cell r="V20">
            <v>0</v>
          </cell>
          <cell r="W20">
            <v>8500</v>
          </cell>
        </row>
        <row r="21">
          <cell r="C21" t="str">
            <v xml:space="preserve">   Tribunal Judicial de Menores</v>
          </cell>
          <cell r="D21">
            <v>1983.4</v>
          </cell>
          <cell r="E21">
            <v>1325.58</v>
          </cell>
          <cell r="F21">
            <v>1295.58</v>
          </cell>
          <cell r="G21">
            <v>30</v>
          </cell>
          <cell r="H21">
            <v>657.81</v>
          </cell>
          <cell r="I21">
            <v>357.85</v>
          </cell>
          <cell r="J21">
            <v>299.95999999999998</v>
          </cell>
          <cell r="K21" t="str">
            <v xml:space="preserve"> </v>
          </cell>
          <cell r="L21" t="str">
            <v xml:space="preserve"> </v>
          </cell>
          <cell r="M21" t="str">
            <v xml:space="preserve"> </v>
          </cell>
          <cell r="N21" t="str">
            <v xml:space="preserve"> </v>
          </cell>
          <cell r="O21" t="str">
            <v xml:space="preserve"> </v>
          </cell>
          <cell r="P21" t="str">
            <v xml:space="preserve"> </v>
          </cell>
          <cell r="Q21">
            <v>1983.4</v>
          </cell>
          <cell r="T21" t="str">
            <v xml:space="preserve">   Procuradoria Geral da República</v>
          </cell>
          <cell r="U21">
            <v>7500</v>
          </cell>
          <cell r="V21">
            <v>0</v>
          </cell>
          <cell r="W21">
            <v>7500</v>
          </cell>
        </row>
        <row r="22">
          <cell r="C22" t="str">
            <v xml:space="preserve">   Tribunal Provincial</v>
          </cell>
          <cell r="D22">
            <v>62578.26</v>
          </cell>
          <cell r="E22">
            <v>39659.85</v>
          </cell>
          <cell r="F22">
            <v>37780.33</v>
          </cell>
          <cell r="G22">
            <v>1879.52</v>
          </cell>
          <cell r="H22">
            <v>22057.02</v>
          </cell>
          <cell r="I22">
            <v>12221.37</v>
          </cell>
          <cell r="J22">
            <v>9835.65</v>
          </cell>
          <cell r="K22" t="str">
            <v xml:space="preserve"> </v>
          </cell>
          <cell r="L22" t="str">
            <v xml:space="preserve"> </v>
          </cell>
          <cell r="M22" t="str">
            <v xml:space="preserve"> </v>
          </cell>
          <cell r="N22">
            <v>100</v>
          </cell>
          <cell r="O22">
            <v>761.4</v>
          </cell>
          <cell r="P22">
            <v>100</v>
          </cell>
          <cell r="Q22">
            <v>62678.26</v>
          </cell>
          <cell r="T22" t="str">
            <v xml:space="preserve">   Procuradoria Provincial</v>
          </cell>
          <cell r="U22">
            <v>12630</v>
          </cell>
          <cell r="V22">
            <v>0</v>
          </cell>
          <cell r="W22">
            <v>12630</v>
          </cell>
        </row>
        <row r="23">
          <cell r="C23" t="str">
            <v xml:space="preserve">   Conselho Superior da Magistratura Judicial</v>
          </cell>
          <cell r="D23">
            <v>6200.41</v>
          </cell>
          <cell r="E23">
            <v>1996.53</v>
          </cell>
          <cell r="F23">
            <v>1053.69</v>
          </cell>
          <cell r="G23">
            <v>942.84</v>
          </cell>
          <cell r="H23">
            <v>4197.4799999999996</v>
          </cell>
          <cell r="I23">
            <v>1644.95</v>
          </cell>
          <cell r="J23">
            <v>2552.52</v>
          </cell>
          <cell r="K23" t="str">
            <v xml:space="preserve"> </v>
          </cell>
          <cell r="L23" t="str">
            <v xml:space="preserve"> </v>
          </cell>
          <cell r="M23" t="str">
            <v xml:space="preserve"> </v>
          </cell>
          <cell r="N23" t="str">
            <v xml:space="preserve"> </v>
          </cell>
          <cell r="O23">
            <v>6.41</v>
          </cell>
          <cell r="P23" t="str">
            <v xml:space="preserve"> </v>
          </cell>
          <cell r="Q23">
            <v>6200.41</v>
          </cell>
          <cell r="T23" t="str">
            <v xml:space="preserve">   Ministério da Defesa Nacional</v>
          </cell>
          <cell r="U23">
            <v>63200</v>
          </cell>
          <cell r="V23">
            <v>19881.565440000002</v>
          </cell>
          <cell r="W23">
            <v>83081.565440000006</v>
          </cell>
        </row>
        <row r="24">
          <cell r="C24" t="str">
            <v xml:space="preserve">   Tribunal Administrativo</v>
          </cell>
          <cell r="D24">
            <v>35918.080000000002</v>
          </cell>
          <cell r="E24">
            <v>20305.82</v>
          </cell>
          <cell r="F24">
            <v>15306.52</v>
          </cell>
          <cell r="G24">
            <v>4999.3</v>
          </cell>
          <cell r="H24">
            <v>15412.26</v>
          </cell>
          <cell r="I24">
            <v>6554.74</v>
          </cell>
          <cell r="J24">
            <v>8857.52</v>
          </cell>
          <cell r="K24" t="str">
            <v xml:space="preserve"> </v>
          </cell>
          <cell r="L24">
            <v>100</v>
          </cell>
          <cell r="M24" t="str">
            <v xml:space="preserve"> </v>
          </cell>
          <cell r="N24" t="str">
            <v xml:space="preserve"> </v>
          </cell>
          <cell r="O24">
            <v>100</v>
          </cell>
          <cell r="P24" t="str">
            <v xml:space="preserve"> </v>
          </cell>
          <cell r="Q24">
            <v>35918.080000000002</v>
          </cell>
          <cell r="T24" t="str">
            <v xml:space="preserve">   Tribunal Militar Provincial</v>
          </cell>
          <cell r="U24">
            <v>150</v>
          </cell>
          <cell r="V24">
            <v>0</v>
          </cell>
          <cell r="W24">
            <v>150</v>
          </cell>
        </row>
        <row r="25">
          <cell r="C25" t="str">
            <v xml:space="preserve">   Procuradoria Geral da República</v>
          </cell>
          <cell r="D25">
            <v>12749.94</v>
          </cell>
          <cell r="E25">
            <v>7174.32</v>
          </cell>
          <cell r="F25">
            <v>4368.57</v>
          </cell>
          <cell r="G25">
            <v>2805.75</v>
          </cell>
          <cell r="H25">
            <v>5565.62</v>
          </cell>
          <cell r="I25">
            <v>2018.7</v>
          </cell>
          <cell r="J25">
            <v>3546.93</v>
          </cell>
          <cell r="K25" t="str">
            <v xml:space="preserve"> </v>
          </cell>
          <cell r="L25">
            <v>10</v>
          </cell>
          <cell r="M25" t="str">
            <v xml:space="preserve"> </v>
          </cell>
          <cell r="N25" t="str">
            <v xml:space="preserve"> </v>
          </cell>
          <cell r="O25" t="str">
            <v xml:space="preserve"> </v>
          </cell>
          <cell r="P25" t="str">
            <v xml:space="preserve"> </v>
          </cell>
          <cell r="Q25">
            <v>12749.94</v>
          </cell>
          <cell r="T25" t="str">
            <v xml:space="preserve">   Procuradoria Militar Provincial</v>
          </cell>
          <cell r="U25">
            <v>870</v>
          </cell>
          <cell r="V25">
            <v>0</v>
          </cell>
          <cell r="W25">
            <v>870</v>
          </cell>
        </row>
        <row r="26">
          <cell r="C26" t="str">
            <v xml:space="preserve">   Procuradoria Provincial</v>
          </cell>
          <cell r="D26">
            <v>23593.01</v>
          </cell>
          <cell r="E26">
            <v>16706.05</v>
          </cell>
          <cell r="F26">
            <v>15785.53</v>
          </cell>
          <cell r="G26">
            <v>920.52</v>
          </cell>
          <cell r="H26">
            <v>6615.92</v>
          </cell>
          <cell r="I26">
            <v>3369.79</v>
          </cell>
          <cell r="J26">
            <v>3246.13</v>
          </cell>
          <cell r="K26" t="str">
            <v xml:space="preserve"> </v>
          </cell>
          <cell r="L26" t="str">
            <v xml:space="preserve"> </v>
          </cell>
          <cell r="M26" t="str">
            <v xml:space="preserve"> </v>
          </cell>
          <cell r="N26">
            <v>122.04</v>
          </cell>
          <cell r="O26">
            <v>149</v>
          </cell>
          <cell r="P26" t="str">
            <v xml:space="preserve"> </v>
          </cell>
          <cell r="Q26">
            <v>23593.01</v>
          </cell>
          <cell r="T26" t="str">
            <v xml:space="preserve">   Ministério para os Assuntos dos Antigos Combatentes</v>
          </cell>
          <cell r="U26">
            <v>6135.7</v>
          </cell>
          <cell r="V26">
            <v>0</v>
          </cell>
          <cell r="W26">
            <v>6135.7</v>
          </cell>
        </row>
        <row r="27">
          <cell r="C27" t="str">
            <v xml:space="preserve">   Ministério da Defesa Nacional</v>
          </cell>
          <cell r="D27">
            <v>659970.31999999995</v>
          </cell>
          <cell r="E27">
            <v>427972.83</v>
          </cell>
          <cell r="F27">
            <v>415771.36</v>
          </cell>
          <cell r="G27">
            <v>12201.46</v>
          </cell>
          <cell r="H27">
            <v>224483.08</v>
          </cell>
          <cell r="I27">
            <v>158668.26999999999</v>
          </cell>
          <cell r="J27">
            <v>65814.81</v>
          </cell>
          <cell r="K27" t="str">
            <v xml:space="preserve"> </v>
          </cell>
          <cell r="L27">
            <v>1808.66</v>
          </cell>
          <cell r="M27" t="str">
            <v xml:space="preserve"> </v>
          </cell>
          <cell r="N27" t="str">
            <v xml:space="preserve"> </v>
          </cell>
          <cell r="O27">
            <v>5705.75</v>
          </cell>
          <cell r="P27" t="str">
            <v xml:space="preserve"> </v>
          </cell>
          <cell r="Q27">
            <v>659970.31999999995</v>
          </cell>
          <cell r="T27" t="str">
            <v xml:space="preserve">   Direcção Provincial para os Assuntos dos Antigos Combatentes</v>
          </cell>
          <cell r="U27">
            <v>1360</v>
          </cell>
          <cell r="V27">
            <v>0</v>
          </cell>
          <cell r="W27">
            <v>1360</v>
          </cell>
        </row>
        <row r="28">
          <cell r="C28" t="str">
            <v xml:space="preserve">   Tribunal Militar Provincial</v>
          </cell>
          <cell r="D28">
            <v>8786</v>
          </cell>
          <cell r="E28">
            <v>5932.22</v>
          </cell>
          <cell r="F28">
            <v>5191.03</v>
          </cell>
          <cell r="G28">
            <v>741.19</v>
          </cell>
          <cell r="H28">
            <v>2639.58</v>
          </cell>
          <cell r="I28">
            <v>1703.34</v>
          </cell>
          <cell r="J28">
            <v>936.23</v>
          </cell>
          <cell r="K28" t="str">
            <v xml:space="preserve"> </v>
          </cell>
          <cell r="L28" t="str">
            <v xml:space="preserve"> </v>
          </cell>
          <cell r="M28" t="str">
            <v xml:space="preserve"> </v>
          </cell>
          <cell r="N28">
            <v>85.15</v>
          </cell>
          <cell r="O28">
            <v>129.05000000000001</v>
          </cell>
          <cell r="P28">
            <v>50</v>
          </cell>
          <cell r="Q28">
            <v>8836</v>
          </cell>
          <cell r="T28" t="str">
            <v xml:space="preserve">   Ministério do Interior</v>
          </cell>
          <cell r="U28">
            <v>67000</v>
          </cell>
          <cell r="V28">
            <v>0</v>
          </cell>
          <cell r="W28">
            <v>67000</v>
          </cell>
        </row>
        <row r="29">
          <cell r="C29" t="str">
            <v xml:space="preserve">   Procuradoria Militar Provincial</v>
          </cell>
          <cell r="D29">
            <v>7195.52</v>
          </cell>
          <cell r="E29">
            <v>4444.55</v>
          </cell>
          <cell r="F29">
            <v>3938.89</v>
          </cell>
          <cell r="G29">
            <v>505.66</v>
          </cell>
          <cell r="H29">
            <v>2495.9699999999998</v>
          </cell>
          <cell r="I29">
            <v>1460.23</v>
          </cell>
          <cell r="J29">
            <v>1035.74</v>
          </cell>
          <cell r="K29" t="str">
            <v xml:space="preserve"> </v>
          </cell>
          <cell r="L29">
            <v>200</v>
          </cell>
          <cell r="M29" t="str">
            <v xml:space="preserve"> </v>
          </cell>
          <cell r="N29">
            <v>24</v>
          </cell>
          <cell r="O29">
            <v>31</v>
          </cell>
          <cell r="P29" t="str">
            <v xml:space="preserve"> </v>
          </cell>
          <cell r="Q29">
            <v>7195.52</v>
          </cell>
          <cell r="T29" t="str">
            <v xml:space="preserve">   Serviço de Informação e Segurança do Estado</v>
          </cell>
          <cell r="U29">
            <v>13000</v>
          </cell>
          <cell r="V29">
            <v>0</v>
          </cell>
          <cell r="W29">
            <v>13000</v>
          </cell>
        </row>
        <row r="30">
          <cell r="C30" t="str">
            <v xml:space="preserve">   Ministério para os Assuntos dos Antigos Combatentes</v>
          </cell>
          <cell r="D30">
            <v>10891.68</v>
          </cell>
          <cell r="E30">
            <v>6428.02</v>
          </cell>
          <cell r="F30">
            <v>3675.14</v>
          </cell>
          <cell r="G30">
            <v>2752.88</v>
          </cell>
          <cell r="H30">
            <v>4463.6499999999996</v>
          </cell>
          <cell r="I30">
            <v>2024.17</v>
          </cell>
          <cell r="J30">
            <v>2439.48</v>
          </cell>
          <cell r="K30" t="str">
            <v xml:space="preserve"> </v>
          </cell>
          <cell r="L30" t="str">
            <v xml:space="preserve"> </v>
          </cell>
          <cell r="M30" t="str">
            <v xml:space="preserve"> </v>
          </cell>
          <cell r="N30" t="str">
            <v xml:space="preserve"> </v>
          </cell>
          <cell r="O30" t="str">
            <v xml:space="preserve"> </v>
          </cell>
          <cell r="P30" t="str">
            <v xml:space="preserve"> </v>
          </cell>
          <cell r="Q30">
            <v>10891.68</v>
          </cell>
          <cell r="T30" t="str">
            <v xml:space="preserve">   Ministério dos Negócios Estrangeiros e Cooperação</v>
          </cell>
          <cell r="U30">
            <v>17000</v>
          </cell>
          <cell r="V30">
            <v>65701.441330999995</v>
          </cell>
          <cell r="W30">
            <v>82701.441330999995</v>
          </cell>
        </row>
        <row r="31">
          <cell r="C31" t="str">
            <v xml:space="preserve">   Direcção Provincial para os Assuntos dos Antigos Combatentes</v>
          </cell>
          <cell r="D31">
            <v>7071.94</v>
          </cell>
          <cell r="E31">
            <v>4442.8</v>
          </cell>
          <cell r="F31">
            <v>3822.57</v>
          </cell>
          <cell r="G31">
            <v>620.23</v>
          </cell>
          <cell r="H31">
            <v>2561.54</v>
          </cell>
          <cell r="I31">
            <v>1378.25</v>
          </cell>
          <cell r="J31">
            <v>1183.29</v>
          </cell>
          <cell r="K31" t="str">
            <v xml:space="preserve"> </v>
          </cell>
          <cell r="L31" t="str">
            <v xml:space="preserve"> </v>
          </cell>
          <cell r="M31" t="str">
            <v xml:space="preserve"> </v>
          </cell>
          <cell r="N31">
            <v>26.5</v>
          </cell>
          <cell r="O31">
            <v>41.09</v>
          </cell>
          <cell r="P31" t="str">
            <v xml:space="preserve"> </v>
          </cell>
          <cell r="Q31">
            <v>7071.94</v>
          </cell>
          <cell r="T31" t="str">
            <v xml:space="preserve">   Núcleo de Apoio aos Refugiados</v>
          </cell>
          <cell r="U31">
            <v>2400</v>
          </cell>
          <cell r="V31">
            <v>0</v>
          </cell>
          <cell r="W31">
            <v>2400</v>
          </cell>
        </row>
        <row r="32">
          <cell r="C32" t="str">
            <v xml:space="preserve">   Ministério do Interior</v>
          </cell>
          <cell r="D32">
            <v>1013085.16</v>
          </cell>
          <cell r="E32">
            <v>875919.64</v>
          </cell>
          <cell r="F32">
            <v>854383.98</v>
          </cell>
          <cell r="G32">
            <v>21535.66</v>
          </cell>
          <cell r="H32">
            <v>133929.51999999999</v>
          </cell>
          <cell r="I32">
            <v>99451.73</v>
          </cell>
          <cell r="J32">
            <v>34477.800000000003</v>
          </cell>
          <cell r="K32" t="str">
            <v xml:space="preserve"> </v>
          </cell>
          <cell r="L32">
            <v>3236</v>
          </cell>
          <cell r="M32" t="str">
            <v xml:space="preserve"> </v>
          </cell>
          <cell r="N32" t="str">
            <v xml:space="preserve"> </v>
          </cell>
          <cell r="O32" t="str">
            <v xml:space="preserve"> </v>
          </cell>
          <cell r="P32">
            <v>15116</v>
          </cell>
          <cell r="Q32">
            <v>1028201.16</v>
          </cell>
          <cell r="T32" t="str">
            <v xml:space="preserve">   Instituto Nacional de Apoio aos Moçambicanos Emigrantes</v>
          </cell>
          <cell r="U32">
            <v>2100</v>
          </cell>
          <cell r="V32">
            <v>0</v>
          </cell>
          <cell r="W32">
            <v>2100</v>
          </cell>
        </row>
        <row r="33">
          <cell r="C33" t="str">
            <v xml:space="preserve">   Serviço de Informação e Segurança do Estado</v>
          </cell>
          <cell r="D33">
            <v>159740.39000000001</v>
          </cell>
          <cell r="E33">
            <v>120587.39</v>
          </cell>
          <cell r="F33">
            <v>111290.89</v>
          </cell>
          <cell r="G33">
            <v>9296.5</v>
          </cell>
          <cell r="H33">
            <v>39153</v>
          </cell>
          <cell r="I33">
            <v>10398.700000000001</v>
          </cell>
          <cell r="J33">
            <v>28754.3</v>
          </cell>
          <cell r="K33" t="str">
            <v xml:space="preserve"> </v>
          </cell>
          <cell r="L33" t="str">
            <v xml:space="preserve"> </v>
          </cell>
          <cell r="M33" t="str">
            <v xml:space="preserve"> </v>
          </cell>
          <cell r="N33" t="str">
            <v xml:space="preserve"> </v>
          </cell>
          <cell r="O33" t="str">
            <v xml:space="preserve"> </v>
          </cell>
          <cell r="P33" t="str">
            <v xml:space="preserve"> </v>
          </cell>
          <cell r="Q33">
            <v>159740.39000000001</v>
          </cell>
          <cell r="T33" t="str">
            <v xml:space="preserve">   Instituto Nacional de Desminagem</v>
          </cell>
          <cell r="U33">
            <v>0</v>
          </cell>
          <cell r="V33">
            <v>354249.00918000005</v>
          </cell>
          <cell r="W33">
            <v>354249.00918000005</v>
          </cell>
        </row>
        <row r="34">
          <cell r="C34" t="str">
            <v xml:space="preserve">   Tribunal da Polícia</v>
          </cell>
          <cell r="D34">
            <v>1810.72</v>
          </cell>
          <cell r="E34">
            <v>1121.8599999999999</v>
          </cell>
          <cell r="F34">
            <v>1065.97</v>
          </cell>
          <cell r="G34">
            <v>55.89</v>
          </cell>
          <cell r="H34">
            <v>678.86</v>
          </cell>
          <cell r="I34">
            <v>473.63</v>
          </cell>
          <cell r="J34">
            <v>205.24</v>
          </cell>
          <cell r="K34" t="str">
            <v xml:space="preserve"> </v>
          </cell>
          <cell r="L34" t="str">
            <v xml:space="preserve"> </v>
          </cell>
          <cell r="M34" t="str">
            <v xml:space="preserve"> </v>
          </cell>
          <cell r="N34" t="str">
            <v xml:space="preserve"> </v>
          </cell>
          <cell r="O34">
            <v>10</v>
          </cell>
          <cell r="P34" t="str">
            <v xml:space="preserve"> </v>
          </cell>
          <cell r="Q34">
            <v>1810.72</v>
          </cell>
          <cell r="T34" t="str">
            <v xml:space="preserve">   Instituto Nacional de Gestão de Calamidades</v>
          </cell>
          <cell r="U34">
            <v>23015</v>
          </cell>
          <cell r="V34">
            <v>5190.6756000000023</v>
          </cell>
          <cell r="W34">
            <v>28205.675600000002</v>
          </cell>
        </row>
        <row r="35">
          <cell r="C35" t="str">
            <v xml:space="preserve">   Ministério dos Negócios Estrangeiros e Cooperação</v>
          </cell>
          <cell r="D35">
            <v>506397.48</v>
          </cell>
          <cell r="E35">
            <v>46121.75</v>
          </cell>
          <cell r="F35">
            <v>31564.5</v>
          </cell>
          <cell r="G35">
            <v>14557.25</v>
          </cell>
          <cell r="H35">
            <v>37102.730000000003</v>
          </cell>
          <cell r="I35">
            <v>6535.83</v>
          </cell>
          <cell r="J35">
            <v>30566.9</v>
          </cell>
          <cell r="K35" t="str">
            <v xml:space="preserve"> </v>
          </cell>
          <cell r="L35">
            <v>422870</v>
          </cell>
          <cell r="M35" t="str">
            <v xml:space="preserve"> </v>
          </cell>
          <cell r="N35" t="str">
            <v xml:space="preserve"> </v>
          </cell>
          <cell r="O35">
            <v>303</v>
          </cell>
          <cell r="P35" t="str">
            <v xml:space="preserve"> </v>
          </cell>
          <cell r="Q35">
            <v>506397.48</v>
          </cell>
          <cell r="T35" t="str">
            <v xml:space="preserve">   Delegação do Instituto Nacional de Gestão das Calamidades</v>
          </cell>
          <cell r="U35">
            <v>24840</v>
          </cell>
          <cell r="V35">
            <v>0</v>
          </cell>
          <cell r="W35">
            <v>24840</v>
          </cell>
        </row>
        <row r="36">
          <cell r="C36" t="str">
            <v xml:space="preserve">   Núcleo de Apoio aos Refugiados</v>
          </cell>
          <cell r="D36">
            <v>4069.09</v>
          </cell>
          <cell r="E36">
            <v>1498.78</v>
          </cell>
          <cell r="F36">
            <v>974.63</v>
          </cell>
          <cell r="G36">
            <v>524.15</v>
          </cell>
          <cell r="H36">
            <v>2570.31</v>
          </cell>
          <cell r="I36">
            <v>977.25</v>
          </cell>
          <cell r="J36">
            <v>1593.06</v>
          </cell>
          <cell r="K36" t="str">
            <v xml:space="preserve"> </v>
          </cell>
          <cell r="L36" t="str">
            <v xml:space="preserve"> </v>
          </cell>
          <cell r="M36" t="str">
            <v xml:space="preserve"> </v>
          </cell>
          <cell r="N36" t="str">
            <v xml:space="preserve"> </v>
          </cell>
          <cell r="O36" t="str">
            <v xml:space="preserve"> </v>
          </cell>
          <cell r="P36" t="str">
            <v xml:space="preserve"> </v>
          </cell>
          <cell r="Q36">
            <v>4069.09</v>
          </cell>
          <cell r="T36" t="str">
            <v xml:space="preserve">   Ministério da Justiça</v>
          </cell>
          <cell r="U36">
            <v>21635.78</v>
          </cell>
          <cell r="V36">
            <v>135.69996</v>
          </cell>
          <cell r="W36">
            <v>21771.479960000001</v>
          </cell>
        </row>
        <row r="37">
          <cell r="C37" t="str">
            <v xml:space="preserve">   Instituto Nacional de Apoio aos Moçambicanos Emigrantes</v>
          </cell>
          <cell r="D37">
            <v>3482.67</v>
          </cell>
          <cell r="E37">
            <v>1622.58</v>
          </cell>
          <cell r="F37">
            <v>1139.5999999999999</v>
          </cell>
          <cell r="G37">
            <v>482.99</v>
          </cell>
          <cell r="H37">
            <v>1820.09</v>
          </cell>
          <cell r="I37">
            <v>447.63</v>
          </cell>
          <cell r="J37">
            <v>1372.46</v>
          </cell>
          <cell r="K37" t="str">
            <v xml:space="preserve"> </v>
          </cell>
          <cell r="L37" t="str">
            <v xml:space="preserve"> </v>
          </cell>
          <cell r="M37" t="str">
            <v xml:space="preserve"> </v>
          </cell>
          <cell r="N37" t="str">
            <v xml:space="preserve"> </v>
          </cell>
          <cell r="O37">
            <v>40</v>
          </cell>
          <cell r="P37" t="str">
            <v xml:space="preserve"> </v>
          </cell>
          <cell r="Q37">
            <v>3482.67</v>
          </cell>
          <cell r="T37" t="str">
            <v xml:space="preserve">   Direcção Provincial dos Registos e Notariado</v>
          </cell>
          <cell r="U37">
            <v>3443</v>
          </cell>
          <cell r="V37">
            <v>0</v>
          </cell>
          <cell r="W37">
            <v>3443</v>
          </cell>
        </row>
        <row r="38">
          <cell r="C38" t="str">
            <v xml:space="preserve">   Instituto Nacional de Desminagem</v>
          </cell>
          <cell r="D38">
            <v>9759.33</v>
          </cell>
          <cell r="E38">
            <v>3525.38</v>
          </cell>
          <cell r="F38">
            <v>1725.05</v>
          </cell>
          <cell r="G38">
            <v>1800.33</v>
          </cell>
          <cell r="H38">
            <v>6221.85</v>
          </cell>
          <cell r="I38">
            <v>1626.11</v>
          </cell>
          <cell r="J38">
            <v>4595.74</v>
          </cell>
          <cell r="K38" t="str">
            <v xml:space="preserve"> </v>
          </cell>
          <cell r="L38" t="str">
            <v xml:space="preserve"> </v>
          </cell>
          <cell r="M38" t="str">
            <v xml:space="preserve"> </v>
          </cell>
          <cell r="N38" t="str">
            <v xml:space="preserve"> </v>
          </cell>
          <cell r="O38">
            <v>12.1</v>
          </cell>
          <cell r="P38" t="str">
            <v xml:space="preserve"> </v>
          </cell>
          <cell r="Q38">
            <v>9759.33</v>
          </cell>
          <cell r="T38" t="str">
            <v xml:space="preserve">   Cadeia Provincial</v>
          </cell>
          <cell r="U38">
            <v>6858.97</v>
          </cell>
          <cell r="V38">
            <v>0</v>
          </cell>
          <cell r="W38">
            <v>6858.97</v>
          </cell>
        </row>
        <row r="39">
          <cell r="C39" t="str">
            <v xml:space="preserve">   Instituto Nacional de Gestão de Calamidades</v>
          </cell>
          <cell r="D39">
            <v>11509.69</v>
          </cell>
          <cell r="E39">
            <v>5082.59</v>
          </cell>
          <cell r="F39">
            <v>4045.52</v>
          </cell>
          <cell r="G39">
            <v>1037.08</v>
          </cell>
          <cell r="H39">
            <v>6397.1</v>
          </cell>
          <cell r="I39">
            <v>2123.39</v>
          </cell>
          <cell r="J39">
            <v>4273.71</v>
          </cell>
          <cell r="K39" t="str">
            <v xml:space="preserve"> </v>
          </cell>
          <cell r="L39" t="str">
            <v xml:space="preserve"> </v>
          </cell>
          <cell r="M39" t="str">
            <v xml:space="preserve"> </v>
          </cell>
          <cell r="N39" t="str">
            <v xml:space="preserve"> </v>
          </cell>
          <cell r="O39">
            <v>30</v>
          </cell>
          <cell r="P39" t="str">
            <v xml:space="preserve"> </v>
          </cell>
          <cell r="Q39">
            <v>11509.69</v>
          </cell>
          <cell r="T39" t="str">
            <v xml:space="preserve">   Ministério da Administração Estatal</v>
          </cell>
          <cell r="U39">
            <v>9427.2000000000007</v>
          </cell>
          <cell r="V39">
            <v>50368.873829999997</v>
          </cell>
          <cell r="W39">
            <v>59796.073829999994</v>
          </cell>
        </row>
        <row r="40">
          <cell r="C40" t="str">
            <v xml:space="preserve">   Delegação do Instituto Nacional de Gestão das Calamidades</v>
          </cell>
          <cell r="D40">
            <v>10712.65</v>
          </cell>
          <cell r="E40">
            <v>6414.91</v>
          </cell>
          <cell r="F40">
            <v>5826.83</v>
          </cell>
          <cell r="G40">
            <v>588.08000000000004</v>
          </cell>
          <cell r="H40">
            <v>4118.57</v>
          </cell>
          <cell r="I40">
            <v>1646.32</v>
          </cell>
          <cell r="J40">
            <v>2472.25</v>
          </cell>
          <cell r="K40" t="str">
            <v xml:space="preserve"> </v>
          </cell>
          <cell r="L40" t="str">
            <v xml:space="preserve"> </v>
          </cell>
          <cell r="M40" t="str">
            <v xml:space="preserve"> </v>
          </cell>
          <cell r="N40">
            <v>63.67</v>
          </cell>
          <cell r="O40">
            <v>115.5</v>
          </cell>
          <cell r="P40" t="str">
            <v xml:space="preserve"> </v>
          </cell>
          <cell r="Q40">
            <v>10712.65</v>
          </cell>
          <cell r="T40" t="str">
            <v xml:space="preserve">   Secretariado Técnico de Administração Eleitoral</v>
          </cell>
          <cell r="U40">
            <v>15184.7</v>
          </cell>
          <cell r="V40">
            <v>0</v>
          </cell>
          <cell r="W40">
            <v>15184.7</v>
          </cell>
        </row>
        <row r="41">
          <cell r="C41" t="str">
            <v xml:space="preserve">   Delegação do Instituto Nacional de Desminagem</v>
          </cell>
          <cell r="D41">
            <v>435.76</v>
          </cell>
          <cell r="E41">
            <v>222.1</v>
          </cell>
          <cell r="F41">
            <v>39.770000000000003</v>
          </cell>
          <cell r="G41">
            <v>182.33</v>
          </cell>
          <cell r="H41">
            <v>213.66</v>
          </cell>
          <cell r="I41">
            <v>79.05</v>
          </cell>
          <cell r="J41">
            <v>134.6</v>
          </cell>
          <cell r="K41" t="str">
            <v xml:space="preserve"> </v>
          </cell>
          <cell r="L41" t="str">
            <v xml:space="preserve"> </v>
          </cell>
          <cell r="M41" t="str">
            <v xml:space="preserve"> </v>
          </cell>
          <cell r="N41" t="str">
            <v xml:space="preserve"> </v>
          </cell>
          <cell r="O41" t="str">
            <v xml:space="preserve"> </v>
          </cell>
          <cell r="P41" t="str">
            <v xml:space="preserve"> </v>
          </cell>
          <cell r="Q41">
            <v>435.76</v>
          </cell>
          <cell r="T41" t="str">
            <v xml:space="preserve">   Direcção Provincial de Apoio e Controle</v>
          </cell>
          <cell r="U41">
            <v>66243</v>
          </cell>
          <cell r="V41">
            <v>16169.710882000001</v>
          </cell>
          <cell r="W41">
            <v>82412.710881999999</v>
          </cell>
        </row>
        <row r="42">
          <cell r="C42" t="str">
            <v xml:space="preserve">   Ministério da Justiça</v>
          </cell>
          <cell r="D42">
            <v>25816.09</v>
          </cell>
          <cell r="E42">
            <v>14016.34</v>
          </cell>
          <cell r="F42">
            <v>9186.14</v>
          </cell>
          <cell r="G42">
            <v>4830.2</v>
          </cell>
          <cell r="H42">
            <v>11239.75</v>
          </cell>
          <cell r="I42">
            <v>3935.4</v>
          </cell>
          <cell r="J42">
            <v>7304.35</v>
          </cell>
          <cell r="K42" t="str">
            <v xml:space="preserve"> </v>
          </cell>
          <cell r="L42" t="str">
            <v xml:space="preserve"> </v>
          </cell>
          <cell r="M42" t="str">
            <v xml:space="preserve"> </v>
          </cell>
          <cell r="N42" t="str">
            <v xml:space="preserve"> </v>
          </cell>
          <cell r="O42">
            <v>560</v>
          </cell>
          <cell r="P42" t="str">
            <v xml:space="preserve"> </v>
          </cell>
          <cell r="Q42">
            <v>25816.09</v>
          </cell>
          <cell r="T42" t="str">
            <v xml:space="preserve">   Ministério do Plano e Finanças</v>
          </cell>
          <cell r="U42">
            <v>67379.38</v>
          </cell>
          <cell r="V42">
            <v>27564.030411000007</v>
          </cell>
          <cell r="W42">
            <v>94943.410411000019</v>
          </cell>
        </row>
        <row r="43">
          <cell r="C43" t="str">
            <v xml:space="preserve">   Cadeia Central de Maputo</v>
          </cell>
          <cell r="D43">
            <v>21209.15</v>
          </cell>
          <cell r="E43">
            <v>8941.4</v>
          </cell>
          <cell r="F43">
            <v>8477.26</v>
          </cell>
          <cell r="G43">
            <v>464.14</v>
          </cell>
          <cell r="H43">
            <v>12057.75</v>
          </cell>
          <cell r="I43">
            <v>10541.73</v>
          </cell>
          <cell r="J43">
            <v>1516.02</v>
          </cell>
          <cell r="K43" t="str">
            <v xml:space="preserve"> </v>
          </cell>
          <cell r="L43">
            <v>20</v>
          </cell>
          <cell r="M43" t="str">
            <v xml:space="preserve"> </v>
          </cell>
          <cell r="N43">
            <v>20</v>
          </cell>
          <cell r="O43">
            <v>170</v>
          </cell>
          <cell r="P43" t="str">
            <v xml:space="preserve"> </v>
          </cell>
          <cell r="Q43">
            <v>21209.15</v>
          </cell>
          <cell r="T43" t="str">
            <v xml:space="preserve">   Outras Despesas de Capital - M. P. F.</v>
          </cell>
          <cell r="U43">
            <v>553377.98</v>
          </cell>
          <cell r="V43">
            <v>0</v>
          </cell>
          <cell r="W43">
            <v>553377.98</v>
          </cell>
        </row>
        <row r="44">
          <cell r="C44" t="str">
            <v xml:space="preserve">   Direcção Provincial dos Registos e Notariado</v>
          </cell>
          <cell r="D44">
            <v>25324.14</v>
          </cell>
          <cell r="E44">
            <v>19777.599999999999</v>
          </cell>
          <cell r="F44">
            <v>18815.95</v>
          </cell>
          <cell r="G44">
            <v>961.64</v>
          </cell>
          <cell r="H44">
            <v>5160.74</v>
          </cell>
          <cell r="I44">
            <v>2358.06</v>
          </cell>
          <cell r="J44">
            <v>2802.68</v>
          </cell>
          <cell r="K44" t="str">
            <v xml:space="preserve"> </v>
          </cell>
          <cell r="L44" t="str">
            <v xml:space="preserve"> </v>
          </cell>
          <cell r="M44" t="str">
            <v xml:space="preserve"> </v>
          </cell>
          <cell r="N44" t="str">
            <v xml:space="preserve"> </v>
          </cell>
          <cell r="O44">
            <v>385.8</v>
          </cell>
          <cell r="P44" t="str">
            <v xml:space="preserve"> </v>
          </cell>
          <cell r="Q44">
            <v>25324.14</v>
          </cell>
          <cell r="T44" t="str">
            <v xml:space="preserve">   Instituto Nacional de Estatística</v>
          </cell>
          <cell r="U44">
            <v>6817.6</v>
          </cell>
          <cell r="V44">
            <v>47128.352700000003</v>
          </cell>
          <cell r="W44">
            <v>53945.952700000002</v>
          </cell>
        </row>
        <row r="45">
          <cell r="C45" t="str">
            <v xml:space="preserve">   Cadeia Provincial</v>
          </cell>
          <cell r="D45">
            <v>40236.57</v>
          </cell>
          <cell r="E45">
            <v>18213.79</v>
          </cell>
          <cell r="F45">
            <v>17495.68</v>
          </cell>
          <cell r="G45">
            <v>718.12</v>
          </cell>
          <cell r="H45">
            <v>21313.34</v>
          </cell>
          <cell r="I45">
            <v>18567.38</v>
          </cell>
          <cell r="J45">
            <v>2745.95</v>
          </cell>
          <cell r="K45" t="str">
            <v xml:space="preserve"> </v>
          </cell>
          <cell r="L45" t="str">
            <v xml:space="preserve"> </v>
          </cell>
          <cell r="M45" t="str">
            <v xml:space="preserve"> </v>
          </cell>
          <cell r="N45">
            <v>148.44</v>
          </cell>
          <cell r="O45">
            <v>561</v>
          </cell>
          <cell r="P45" t="str">
            <v xml:space="preserve"> </v>
          </cell>
          <cell r="Q45">
            <v>40236.57</v>
          </cell>
          <cell r="T45" t="str">
            <v xml:space="preserve">   Direcção Provincial do Plano e Finanças</v>
          </cell>
          <cell r="U45">
            <v>43350.3</v>
          </cell>
          <cell r="V45">
            <v>0</v>
          </cell>
          <cell r="W45">
            <v>43350.3</v>
          </cell>
        </row>
        <row r="46">
          <cell r="C46" t="str">
            <v xml:space="preserve">   Ministério da Administração Estatal</v>
          </cell>
          <cell r="D46">
            <v>40325.74</v>
          </cell>
          <cell r="E46">
            <v>24672.33</v>
          </cell>
          <cell r="F46">
            <v>21962.2</v>
          </cell>
          <cell r="G46">
            <v>2710.13</v>
          </cell>
          <cell r="H46">
            <v>15096.09</v>
          </cell>
          <cell r="I46">
            <v>5853.61</v>
          </cell>
          <cell r="J46">
            <v>9242.49</v>
          </cell>
          <cell r="K46" t="str">
            <v xml:space="preserve"> </v>
          </cell>
          <cell r="L46">
            <v>400</v>
          </cell>
          <cell r="M46" t="str">
            <v xml:space="preserve"> </v>
          </cell>
          <cell r="N46" t="str">
            <v xml:space="preserve"> </v>
          </cell>
          <cell r="O46">
            <v>157.32</v>
          </cell>
          <cell r="P46" t="str">
            <v xml:space="preserve"> </v>
          </cell>
          <cell r="Q46">
            <v>40325.74</v>
          </cell>
          <cell r="T46" t="str">
            <v xml:space="preserve">      Outras Despesas de Capital - D.P.P.F.</v>
          </cell>
          <cell r="U46">
            <v>2702</v>
          </cell>
          <cell r="V46">
            <v>0</v>
          </cell>
          <cell r="W46">
            <v>2702</v>
          </cell>
        </row>
        <row r="47">
          <cell r="C47" t="str">
            <v xml:space="preserve">   Secretariado Técnico de Administração Eleitoral</v>
          </cell>
          <cell r="D47">
            <v>15375.38</v>
          </cell>
          <cell r="E47">
            <v>3703.38</v>
          </cell>
          <cell r="F47">
            <v>1701.42</v>
          </cell>
          <cell r="G47">
            <v>2001.96</v>
          </cell>
          <cell r="H47">
            <v>11412</v>
          </cell>
          <cell r="I47">
            <v>4710.25</v>
          </cell>
          <cell r="J47">
            <v>6701.76</v>
          </cell>
          <cell r="K47" t="str">
            <v xml:space="preserve"> </v>
          </cell>
          <cell r="L47">
            <v>260</v>
          </cell>
          <cell r="M47" t="str">
            <v xml:space="preserve"> </v>
          </cell>
          <cell r="N47" t="str">
            <v xml:space="preserve"> </v>
          </cell>
          <cell r="O47" t="str">
            <v xml:space="preserve"> </v>
          </cell>
          <cell r="P47" t="str">
            <v xml:space="preserve"> </v>
          </cell>
          <cell r="Q47">
            <v>15375.38</v>
          </cell>
          <cell r="T47" t="str">
            <v xml:space="preserve">   Delegação Provincial do Instituto Nacional de Estatística</v>
          </cell>
          <cell r="U47">
            <v>1471</v>
          </cell>
          <cell r="V47">
            <v>0</v>
          </cell>
          <cell r="W47">
            <v>1471</v>
          </cell>
        </row>
        <row r="48">
          <cell r="C48" t="str">
            <v xml:space="preserve">   Direcção Provincial de Apoio e Controle</v>
          </cell>
          <cell r="D48">
            <v>22252.81</v>
          </cell>
          <cell r="E48">
            <v>15125.1</v>
          </cell>
          <cell r="F48">
            <v>13600.67</v>
          </cell>
          <cell r="G48">
            <v>1524.43</v>
          </cell>
          <cell r="H48">
            <v>6441.84</v>
          </cell>
          <cell r="I48">
            <v>3307.68</v>
          </cell>
          <cell r="J48">
            <v>3134.16</v>
          </cell>
          <cell r="K48" t="str">
            <v xml:space="preserve"> </v>
          </cell>
          <cell r="L48">
            <v>340</v>
          </cell>
          <cell r="M48" t="str">
            <v xml:space="preserve"> </v>
          </cell>
          <cell r="N48">
            <v>82.46</v>
          </cell>
          <cell r="O48">
            <v>263.41000000000003</v>
          </cell>
          <cell r="P48" t="str">
            <v xml:space="preserve"> </v>
          </cell>
          <cell r="Q48">
            <v>22252.81</v>
          </cell>
          <cell r="T48" t="str">
            <v xml:space="preserve">   Ministério do Trabalho</v>
          </cell>
          <cell r="U48">
            <v>3840</v>
          </cell>
          <cell r="V48">
            <v>17.903599999999997</v>
          </cell>
          <cell r="W48">
            <v>3857.9036000000001</v>
          </cell>
        </row>
        <row r="49">
          <cell r="C49" t="str">
            <v xml:space="preserve">   Delegação Provincial do Secretariado Técn. Adm. Eleitoral</v>
          </cell>
          <cell r="D49">
            <v>7847.86</v>
          </cell>
          <cell r="E49">
            <v>4043.21</v>
          </cell>
          <cell r="F49">
            <v>3525.95</v>
          </cell>
          <cell r="G49">
            <v>517.27</v>
          </cell>
          <cell r="H49">
            <v>3717.72</v>
          </cell>
          <cell r="I49">
            <v>1961.04</v>
          </cell>
          <cell r="J49">
            <v>1756.69</v>
          </cell>
          <cell r="K49" t="str">
            <v xml:space="preserve"> </v>
          </cell>
          <cell r="L49" t="str">
            <v xml:space="preserve"> </v>
          </cell>
          <cell r="M49" t="str">
            <v xml:space="preserve"> </v>
          </cell>
          <cell r="N49">
            <v>7.52</v>
          </cell>
          <cell r="O49">
            <v>79.400000000000006</v>
          </cell>
          <cell r="P49">
            <v>162</v>
          </cell>
          <cell r="Q49">
            <v>8009.86</v>
          </cell>
          <cell r="T49" t="str">
            <v xml:space="preserve">   Gabinete de Promoção do Emprego</v>
          </cell>
          <cell r="U49">
            <v>748.6</v>
          </cell>
          <cell r="V49">
            <v>631.16679999999997</v>
          </cell>
          <cell r="W49">
            <v>1379.7667999999999</v>
          </cell>
        </row>
        <row r="50">
          <cell r="C50" t="str">
            <v xml:space="preserve">   Ministério do Plano e Finanças</v>
          </cell>
          <cell r="D50">
            <v>89411.62</v>
          </cell>
          <cell r="E50">
            <v>45371.61</v>
          </cell>
          <cell r="F50">
            <v>38885.17</v>
          </cell>
          <cell r="G50">
            <v>6486.44</v>
          </cell>
          <cell r="H50">
            <v>42300.41</v>
          </cell>
          <cell r="I50">
            <v>12018.43</v>
          </cell>
          <cell r="J50">
            <v>30281.97</v>
          </cell>
          <cell r="K50" t="str">
            <v xml:space="preserve"> </v>
          </cell>
          <cell r="L50">
            <v>789.6</v>
          </cell>
          <cell r="M50" t="str">
            <v xml:space="preserve"> </v>
          </cell>
          <cell r="N50" t="str">
            <v xml:space="preserve"> </v>
          </cell>
          <cell r="O50">
            <v>950</v>
          </cell>
          <cell r="P50">
            <v>2500</v>
          </cell>
          <cell r="Q50">
            <v>91911.62</v>
          </cell>
          <cell r="T50" t="str">
            <v xml:space="preserve">   Instituto Nacional de Emprego e Formação Profissional</v>
          </cell>
          <cell r="U50">
            <v>3000</v>
          </cell>
          <cell r="V50">
            <v>0</v>
          </cell>
          <cell r="W50">
            <v>3000</v>
          </cell>
        </row>
        <row r="51">
          <cell r="C51" t="str">
            <v xml:space="preserve">      Serviços - M. P. F.</v>
          </cell>
          <cell r="D51">
            <v>279000</v>
          </cell>
          <cell r="E51" t="str">
            <v xml:space="preserve"> </v>
          </cell>
          <cell r="F51" t="str">
            <v xml:space="preserve"> </v>
          </cell>
          <cell r="G51" t="str">
            <v xml:space="preserve"> </v>
          </cell>
          <cell r="H51">
            <v>279000</v>
          </cell>
          <cell r="I51" t="str">
            <v xml:space="preserve"> </v>
          </cell>
          <cell r="J51">
            <v>279000</v>
          </cell>
          <cell r="K51" t="str">
            <v xml:space="preserve"> </v>
          </cell>
          <cell r="L51" t="str">
            <v xml:space="preserve"> </v>
          </cell>
          <cell r="M51" t="str">
            <v xml:space="preserve"> </v>
          </cell>
          <cell r="N51" t="str">
            <v xml:space="preserve"> </v>
          </cell>
          <cell r="O51" t="str">
            <v xml:space="preserve"> </v>
          </cell>
          <cell r="P51" t="str">
            <v xml:space="preserve"> </v>
          </cell>
          <cell r="Q51">
            <v>279000</v>
          </cell>
          <cell r="T51" t="str">
            <v xml:space="preserve">   Direcção Provincial do Trabalho</v>
          </cell>
          <cell r="U51">
            <v>3793</v>
          </cell>
          <cell r="V51">
            <v>0</v>
          </cell>
          <cell r="W51">
            <v>3793</v>
          </cell>
        </row>
        <row r="52">
          <cell r="C52" t="str">
            <v xml:space="preserve">      Encargos da Dívida  - M. P. F.</v>
          </cell>
          <cell r="D52">
            <v>515000</v>
          </cell>
          <cell r="E52" t="str">
            <v xml:space="preserve"> </v>
          </cell>
          <cell r="F52" t="str">
            <v xml:space="preserve"> </v>
          </cell>
          <cell r="G52" t="str">
            <v xml:space="preserve"> </v>
          </cell>
          <cell r="H52" t="str">
            <v xml:space="preserve"> </v>
          </cell>
          <cell r="I52" t="str">
            <v xml:space="preserve"> </v>
          </cell>
          <cell r="J52" t="str">
            <v xml:space="preserve"> </v>
          </cell>
          <cell r="K52">
            <v>515000</v>
          </cell>
          <cell r="L52" t="str">
            <v xml:space="preserve"> </v>
          </cell>
          <cell r="M52" t="str">
            <v xml:space="preserve"> </v>
          </cell>
          <cell r="N52" t="str">
            <v xml:space="preserve"> </v>
          </cell>
          <cell r="O52" t="str">
            <v xml:space="preserve"> </v>
          </cell>
          <cell r="P52" t="str">
            <v xml:space="preserve"> </v>
          </cell>
          <cell r="Q52">
            <v>515000</v>
          </cell>
          <cell r="T52" t="str">
            <v xml:space="preserve">   Delegação Provincial do Gabinete de Promoção do Emprego</v>
          </cell>
          <cell r="U52">
            <v>60</v>
          </cell>
          <cell r="V52">
            <v>0</v>
          </cell>
          <cell r="W52">
            <v>60</v>
          </cell>
        </row>
        <row r="53">
          <cell r="C53" t="str">
            <v xml:space="preserve">      Transferências às Administrações Públicas - M. P. F.</v>
          </cell>
          <cell r="D53">
            <v>114400</v>
          </cell>
          <cell r="E53" t="str">
            <v xml:space="preserve"> </v>
          </cell>
          <cell r="F53" t="str">
            <v xml:space="preserve"> </v>
          </cell>
          <cell r="G53" t="str">
            <v xml:space="preserve"> </v>
          </cell>
          <cell r="H53" t="str">
            <v xml:space="preserve"> </v>
          </cell>
          <cell r="I53" t="str">
            <v xml:space="preserve"> </v>
          </cell>
          <cell r="J53" t="str">
            <v xml:space="preserve"> </v>
          </cell>
          <cell r="K53" t="str">
            <v xml:space="preserve"> </v>
          </cell>
          <cell r="L53">
            <v>114400</v>
          </cell>
          <cell r="M53" t="str">
            <v xml:space="preserve"> </v>
          </cell>
          <cell r="N53" t="str">
            <v xml:space="preserve"> </v>
          </cell>
          <cell r="O53" t="str">
            <v xml:space="preserve"> </v>
          </cell>
          <cell r="P53" t="str">
            <v xml:space="preserve"> </v>
          </cell>
          <cell r="Q53">
            <v>114400</v>
          </cell>
          <cell r="T53" t="str">
            <v xml:space="preserve">   Delegação Prov  Instituto Nac de Emprego e Formação Profissional</v>
          </cell>
          <cell r="U53">
            <v>200</v>
          </cell>
          <cell r="V53">
            <v>0</v>
          </cell>
          <cell r="W53">
            <v>200</v>
          </cell>
        </row>
        <row r="54">
          <cell r="C54" t="str">
            <v xml:space="preserve">      Transferências às Administrações Privadas - M. P. F.</v>
          </cell>
          <cell r="D54">
            <v>123000</v>
          </cell>
          <cell r="E54" t="str">
            <v xml:space="preserve"> </v>
          </cell>
          <cell r="F54" t="str">
            <v xml:space="preserve"> </v>
          </cell>
          <cell r="G54" t="str">
            <v xml:space="preserve"> </v>
          </cell>
          <cell r="H54" t="str">
            <v xml:space="preserve"> </v>
          </cell>
          <cell r="I54" t="str">
            <v xml:space="preserve"> </v>
          </cell>
          <cell r="J54" t="str">
            <v xml:space="preserve"> </v>
          </cell>
          <cell r="K54" t="str">
            <v xml:space="preserve"> </v>
          </cell>
          <cell r="L54">
            <v>123000</v>
          </cell>
          <cell r="M54" t="str">
            <v xml:space="preserve"> </v>
          </cell>
          <cell r="N54" t="str">
            <v xml:space="preserve"> </v>
          </cell>
          <cell r="O54" t="str">
            <v xml:space="preserve"> </v>
          </cell>
          <cell r="P54" t="str">
            <v xml:space="preserve"> </v>
          </cell>
          <cell r="Q54">
            <v>123000</v>
          </cell>
          <cell r="T54" t="str">
            <v xml:space="preserve">   Ministério para a Coordenação da Acção Ambiental</v>
          </cell>
          <cell r="U54">
            <v>10000</v>
          </cell>
          <cell r="V54">
            <v>5766.7919100000017</v>
          </cell>
          <cell r="W54">
            <v>15766.791910000002</v>
          </cell>
        </row>
        <row r="55">
          <cell r="C55" t="str">
            <v xml:space="preserve">      Transferências às Famílias - M. P. F.</v>
          </cell>
          <cell r="D55">
            <v>318818.2</v>
          </cell>
          <cell r="E55" t="str">
            <v xml:space="preserve"> </v>
          </cell>
          <cell r="F55" t="str">
            <v xml:space="preserve"> </v>
          </cell>
          <cell r="G55" t="str">
            <v xml:space="preserve"> </v>
          </cell>
          <cell r="H55" t="str">
            <v xml:space="preserve"> </v>
          </cell>
          <cell r="I55" t="str">
            <v xml:space="preserve"> </v>
          </cell>
          <cell r="J55" t="str">
            <v xml:space="preserve"> </v>
          </cell>
          <cell r="K55" t="str">
            <v xml:space="preserve"> </v>
          </cell>
          <cell r="L55">
            <v>318818.2</v>
          </cell>
          <cell r="M55" t="str">
            <v xml:space="preserve"> </v>
          </cell>
          <cell r="N55" t="str">
            <v xml:space="preserve"> </v>
          </cell>
          <cell r="O55" t="str">
            <v xml:space="preserve"> </v>
          </cell>
          <cell r="P55" t="str">
            <v xml:space="preserve"> </v>
          </cell>
          <cell r="Q55">
            <v>318818.2</v>
          </cell>
          <cell r="T55" t="str">
            <v xml:space="preserve">   Direcção Provincial de Coordenação da Acção Ambiental</v>
          </cell>
          <cell r="U55">
            <v>18529.599999999999</v>
          </cell>
          <cell r="V55">
            <v>0</v>
          </cell>
          <cell r="W55">
            <v>18529.599999999999</v>
          </cell>
        </row>
        <row r="56">
          <cell r="C56" t="str">
            <v xml:space="preserve">      Transferências ao Exterior - M. P. F.</v>
          </cell>
          <cell r="D56">
            <v>7628.71</v>
          </cell>
          <cell r="E56" t="str">
            <v xml:space="preserve"> </v>
          </cell>
          <cell r="F56" t="str">
            <v xml:space="preserve"> </v>
          </cell>
          <cell r="G56" t="str">
            <v xml:space="preserve"> </v>
          </cell>
          <cell r="H56" t="str">
            <v xml:space="preserve"> </v>
          </cell>
          <cell r="I56" t="str">
            <v xml:space="preserve"> </v>
          </cell>
          <cell r="J56" t="str">
            <v xml:space="preserve"> </v>
          </cell>
          <cell r="K56" t="str">
            <v xml:space="preserve"> </v>
          </cell>
          <cell r="L56">
            <v>7628.71</v>
          </cell>
          <cell r="M56" t="str">
            <v xml:space="preserve"> </v>
          </cell>
          <cell r="N56" t="str">
            <v xml:space="preserve"> </v>
          </cell>
          <cell r="O56" t="str">
            <v xml:space="preserve"> </v>
          </cell>
          <cell r="P56" t="str">
            <v xml:space="preserve"> </v>
          </cell>
          <cell r="Q56">
            <v>7628.71</v>
          </cell>
          <cell r="T56" t="str">
            <v xml:space="preserve">   Fundo de Fomento Pesqueiro</v>
          </cell>
          <cell r="U56">
            <v>8350</v>
          </cell>
          <cell r="V56">
            <v>132359.10292</v>
          </cell>
          <cell r="W56">
            <v>140709.10292</v>
          </cell>
        </row>
        <row r="57">
          <cell r="C57" t="str">
            <v xml:space="preserve">      Subsídios - M. P. F.</v>
          </cell>
          <cell r="D57">
            <v>78000</v>
          </cell>
          <cell r="E57" t="str">
            <v xml:space="preserve"> </v>
          </cell>
          <cell r="F57" t="str">
            <v xml:space="preserve"> </v>
          </cell>
          <cell r="G57" t="str">
            <v xml:space="preserve"> </v>
          </cell>
          <cell r="H57" t="str">
            <v xml:space="preserve"> </v>
          </cell>
          <cell r="I57" t="str">
            <v xml:space="preserve"> </v>
          </cell>
          <cell r="J57" t="str">
            <v xml:space="preserve"> </v>
          </cell>
          <cell r="K57" t="str">
            <v xml:space="preserve"> </v>
          </cell>
          <cell r="L57" t="str">
            <v xml:space="preserve"> </v>
          </cell>
          <cell r="M57">
            <v>78000</v>
          </cell>
          <cell r="N57" t="str">
            <v xml:space="preserve"> </v>
          </cell>
          <cell r="O57" t="str">
            <v xml:space="preserve"> </v>
          </cell>
          <cell r="P57" t="str">
            <v xml:space="preserve"> </v>
          </cell>
          <cell r="Q57">
            <v>78000</v>
          </cell>
          <cell r="T57" t="str">
            <v xml:space="preserve">   Direcção Provicial das Pescas</v>
          </cell>
          <cell r="U57">
            <v>1845.5</v>
          </cell>
          <cell r="V57">
            <v>0</v>
          </cell>
          <cell r="W57">
            <v>1845.5</v>
          </cell>
        </row>
        <row r="58">
          <cell r="C58" t="str">
            <v xml:space="preserve">      Outras Despesas Correntes - M. P. F.</v>
          </cell>
          <cell r="D58">
            <v>215490.24</v>
          </cell>
          <cell r="E58" t="str">
            <v xml:space="preserve"> </v>
          </cell>
          <cell r="F58" t="str">
            <v xml:space="preserve"> </v>
          </cell>
          <cell r="G58" t="str">
            <v xml:space="preserve"> </v>
          </cell>
          <cell r="H58" t="str">
            <v xml:space="preserve"> </v>
          </cell>
          <cell r="I58" t="str">
            <v xml:space="preserve"> </v>
          </cell>
          <cell r="J58" t="str">
            <v xml:space="preserve"> </v>
          </cell>
          <cell r="K58" t="str">
            <v xml:space="preserve"> </v>
          </cell>
          <cell r="L58" t="str">
            <v xml:space="preserve"> </v>
          </cell>
          <cell r="M58" t="str">
            <v xml:space="preserve"> </v>
          </cell>
          <cell r="N58">
            <v>215490.24</v>
          </cell>
          <cell r="O58" t="str">
            <v xml:space="preserve"> </v>
          </cell>
          <cell r="P58" t="str">
            <v xml:space="preserve"> </v>
          </cell>
          <cell r="Q58">
            <v>215490.24</v>
          </cell>
          <cell r="T58" t="str">
            <v xml:space="preserve">   Ministério da Agricultura e Desenvolvimento Rural</v>
          </cell>
          <cell r="U58">
            <v>62748.9</v>
          </cell>
          <cell r="V58">
            <v>420909.51715700014</v>
          </cell>
          <cell r="W58">
            <v>483658.41715700016</v>
          </cell>
        </row>
        <row r="59">
          <cell r="C59" t="str">
            <v xml:space="preserve">   Instituto Nacional de Estatística</v>
          </cell>
          <cell r="D59">
            <v>19170.330000000002</v>
          </cell>
          <cell r="E59">
            <v>13381.88</v>
          </cell>
          <cell r="F59">
            <v>9993.25</v>
          </cell>
          <cell r="G59">
            <v>3388.63</v>
          </cell>
          <cell r="H59">
            <v>5782.81</v>
          </cell>
          <cell r="I59">
            <v>2273.4</v>
          </cell>
          <cell r="J59">
            <v>3509.41</v>
          </cell>
          <cell r="K59" t="str">
            <v xml:space="preserve"> </v>
          </cell>
          <cell r="L59" t="str">
            <v xml:space="preserve"> </v>
          </cell>
          <cell r="M59" t="str">
            <v xml:space="preserve"> </v>
          </cell>
          <cell r="N59" t="str">
            <v xml:space="preserve"> </v>
          </cell>
          <cell r="O59">
            <v>5.64</v>
          </cell>
          <cell r="P59">
            <v>50</v>
          </cell>
          <cell r="Q59">
            <v>19220.330000000002</v>
          </cell>
          <cell r="T59" t="str">
            <v xml:space="preserve">   Fundo de Desenvolvimento de Hidráulica Agrícola</v>
          </cell>
          <cell r="U59">
            <v>1059.8</v>
          </cell>
          <cell r="V59">
            <v>942.81837000000007</v>
          </cell>
          <cell r="W59">
            <v>2002.6183700000001</v>
          </cell>
        </row>
        <row r="60">
          <cell r="C60" t="str">
            <v xml:space="preserve">   Direcção Provincial do Plano e Finanças</v>
          </cell>
          <cell r="D60">
            <v>51775.360000000001</v>
          </cell>
          <cell r="E60">
            <v>34111.32</v>
          </cell>
          <cell r="F60">
            <v>30319.77</v>
          </cell>
          <cell r="G60">
            <v>3791.55</v>
          </cell>
          <cell r="H60">
            <v>17091.59</v>
          </cell>
          <cell r="I60">
            <v>8302.16</v>
          </cell>
          <cell r="J60">
            <v>8789.43</v>
          </cell>
          <cell r="K60" t="str">
            <v xml:space="preserve"> </v>
          </cell>
          <cell r="L60">
            <v>33.619999999999997</v>
          </cell>
          <cell r="M60" t="str">
            <v xml:space="preserve"> </v>
          </cell>
          <cell r="N60" t="str">
            <v xml:space="preserve"> </v>
          </cell>
          <cell r="O60">
            <v>538.83000000000004</v>
          </cell>
          <cell r="P60" t="str">
            <v xml:space="preserve"> </v>
          </cell>
          <cell r="Q60">
            <v>51775.360000000001</v>
          </cell>
          <cell r="T60" t="str">
            <v xml:space="preserve">   Direcção Provincial de Agricultura e Desenvolvimento Rural</v>
          </cell>
          <cell r="U60">
            <v>55057.4</v>
          </cell>
          <cell r="V60">
            <v>2281.9499999999998</v>
          </cell>
          <cell r="W60">
            <v>57339.35</v>
          </cell>
        </row>
        <row r="61">
          <cell r="C61" t="str">
            <v xml:space="preserve">      Transferências às Administrações Públicas -  D. P. P. F.</v>
          </cell>
          <cell r="D61">
            <v>139600</v>
          </cell>
          <cell r="E61" t="str">
            <v xml:space="preserve"> </v>
          </cell>
          <cell r="F61" t="str">
            <v xml:space="preserve"> </v>
          </cell>
          <cell r="G61" t="str">
            <v xml:space="preserve"> </v>
          </cell>
          <cell r="H61" t="str">
            <v xml:space="preserve"> </v>
          </cell>
          <cell r="I61" t="str">
            <v xml:space="preserve"> </v>
          </cell>
          <cell r="J61" t="str">
            <v xml:space="preserve"> </v>
          </cell>
          <cell r="K61" t="str">
            <v xml:space="preserve"> </v>
          </cell>
          <cell r="L61">
            <v>139600</v>
          </cell>
          <cell r="M61" t="str">
            <v xml:space="preserve"> </v>
          </cell>
          <cell r="N61" t="str">
            <v xml:space="preserve"> </v>
          </cell>
          <cell r="O61" t="str">
            <v xml:space="preserve"> </v>
          </cell>
          <cell r="P61" t="str">
            <v xml:space="preserve"> </v>
          </cell>
          <cell r="Q61">
            <v>139600</v>
          </cell>
          <cell r="T61" t="str">
            <v xml:space="preserve">   Ministério da Indústria e Comércio</v>
          </cell>
          <cell r="U61">
            <v>9400</v>
          </cell>
          <cell r="V61">
            <v>2746.0986300000004</v>
          </cell>
          <cell r="W61">
            <v>12146.09863</v>
          </cell>
        </row>
        <row r="62">
          <cell r="C62" t="str">
            <v xml:space="preserve">      Transferências às Famílias - D. P. P. F.</v>
          </cell>
          <cell r="D62">
            <v>964160.77</v>
          </cell>
          <cell r="E62" t="str">
            <v xml:space="preserve"> </v>
          </cell>
          <cell r="F62" t="str">
            <v xml:space="preserve"> </v>
          </cell>
          <cell r="G62" t="str">
            <v xml:space="preserve"> </v>
          </cell>
          <cell r="H62" t="str">
            <v xml:space="preserve"> </v>
          </cell>
          <cell r="I62" t="str">
            <v xml:space="preserve"> </v>
          </cell>
          <cell r="J62" t="str">
            <v xml:space="preserve"> </v>
          </cell>
          <cell r="K62" t="str">
            <v xml:space="preserve"> </v>
          </cell>
          <cell r="L62">
            <v>964160.77</v>
          </cell>
          <cell r="M62" t="str">
            <v xml:space="preserve"> </v>
          </cell>
          <cell r="N62" t="str">
            <v xml:space="preserve"> </v>
          </cell>
          <cell r="O62" t="str">
            <v xml:space="preserve"> </v>
          </cell>
          <cell r="P62" t="str">
            <v xml:space="preserve"> </v>
          </cell>
          <cell r="Q62">
            <v>964160.77</v>
          </cell>
          <cell r="T62" t="str">
            <v xml:space="preserve">   Direcção Provincial da Indústria e Comércio</v>
          </cell>
          <cell r="U62">
            <v>4637</v>
          </cell>
          <cell r="V62">
            <v>0</v>
          </cell>
          <cell r="W62">
            <v>4637</v>
          </cell>
        </row>
        <row r="63">
          <cell r="C63" t="str">
            <v xml:space="preserve">      Outras Despesas Correntes - D. P. P. F.</v>
          </cell>
          <cell r="D63">
            <v>19500</v>
          </cell>
          <cell r="E63" t="str">
            <v xml:space="preserve"> </v>
          </cell>
          <cell r="F63" t="str">
            <v xml:space="preserve"> </v>
          </cell>
          <cell r="G63" t="str">
            <v xml:space="preserve"> </v>
          </cell>
          <cell r="H63" t="str">
            <v xml:space="preserve"> </v>
          </cell>
          <cell r="I63" t="str">
            <v xml:space="preserve"> </v>
          </cell>
          <cell r="J63" t="str">
            <v xml:space="preserve"> </v>
          </cell>
          <cell r="K63" t="str">
            <v xml:space="preserve"> </v>
          </cell>
          <cell r="L63" t="str">
            <v xml:space="preserve"> </v>
          </cell>
          <cell r="M63" t="str">
            <v xml:space="preserve"> </v>
          </cell>
          <cell r="N63">
            <v>19500</v>
          </cell>
          <cell r="O63" t="str">
            <v xml:space="preserve"> </v>
          </cell>
          <cell r="P63" t="str">
            <v xml:space="preserve"> </v>
          </cell>
          <cell r="Q63">
            <v>19500</v>
          </cell>
          <cell r="T63" t="str">
            <v xml:space="preserve">   Ministério do Turismo</v>
          </cell>
          <cell r="U63">
            <v>15000</v>
          </cell>
          <cell r="V63">
            <v>0</v>
          </cell>
          <cell r="W63">
            <v>15000</v>
          </cell>
        </row>
        <row r="64">
          <cell r="C64" t="str">
            <v xml:space="preserve">   Delegação Provincial do Instituto Nacional de Estatística</v>
          </cell>
          <cell r="D64">
            <v>10850.13</v>
          </cell>
          <cell r="E64">
            <v>6830.66</v>
          </cell>
          <cell r="F64">
            <v>5954.73</v>
          </cell>
          <cell r="G64">
            <v>875.93</v>
          </cell>
          <cell r="H64">
            <v>3868.07</v>
          </cell>
          <cell r="I64">
            <v>1909.88</v>
          </cell>
          <cell r="J64">
            <v>1958.2</v>
          </cell>
          <cell r="K64" t="str">
            <v xml:space="preserve"> </v>
          </cell>
          <cell r="L64" t="str">
            <v xml:space="preserve"> </v>
          </cell>
          <cell r="M64" t="str">
            <v xml:space="preserve"> </v>
          </cell>
          <cell r="N64">
            <v>70</v>
          </cell>
          <cell r="O64">
            <v>81.400000000000006</v>
          </cell>
          <cell r="P64">
            <v>40</v>
          </cell>
          <cell r="Q64">
            <v>10890.13</v>
          </cell>
          <cell r="T64" t="str">
            <v xml:space="preserve">   Fundo Nacional do Turismo</v>
          </cell>
          <cell r="U64">
            <v>10000</v>
          </cell>
          <cell r="V64">
            <v>0</v>
          </cell>
          <cell r="W64">
            <v>10000</v>
          </cell>
        </row>
        <row r="65">
          <cell r="C65" t="str">
            <v xml:space="preserve">   Ministério do Trabalho</v>
          </cell>
          <cell r="D65">
            <v>35480.239999999998</v>
          </cell>
          <cell r="E65">
            <v>21061.91</v>
          </cell>
          <cell r="F65">
            <v>18705.900000000001</v>
          </cell>
          <cell r="G65">
            <v>2356.0100000000002</v>
          </cell>
          <cell r="H65">
            <v>7995.33</v>
          </cell>
          <cell r="I65">
            <v>2060.58</v>
          </cell>
          <cell r="J65">
            <v>5934.75</v>
          </cell>
          <cell r="K65" t="str">
            <v xml:space="preserve"> </v>
          </cell>
          <cell r="L65">
            <v>6393</v>
          </cell>
          <cell r="M65" t="str">
            <v xml:space="preserve"> </v>
          </cell>
          <cell r="N65" t="str">
            <v xml:space="preserve"> </v>
          </cell>
          <cell r="O65">
            <v>30</v>
          </cell>
          <cell r="P65">
            <v>431</v>
          </cell>
          <cell r="Q65">
            <v>35911.24</v>
          </cell>
          <cell r="T65" t="str">
            <v xml:space="preserve">   Direcção Provincial do Turismo</v>
          </cell>
          <cell r="U65">
            <v>200</v>
          </cell>
          <cell r="V65">
            <v>0</v>
          </cell>
          <cell r="W65">
            <v>200</v>
          </cell>
        </row>
        <row r="66">
          <cell r="C66" t="str">
            <v xml:space="preserve">   Gabinete de Promoção do Emprego</v>
          </cell>
          <cell r="D66">
            <v>1038.8800000000001</v>
          </cell>
          <cell r="E66">
            <v>869.11</v>
          </cell>
          <cell r="F66">
            <v>798.27</v>
          </cell>
          <cell r="G66">
            <v>70.84</v>
          </cell>
          <cell r="H66">
            <v>169.77</v>
          </cell>
          <cell r="I66">
            <v>95.04</v>
          </cell>
          <cell r="J66">
            <v>74.73</v>
          </cell>
          <cell r="K66" t="str">
            <v xml:space="preserve"> </v>
          </cell>
          <cell r="L66" t="str">
            <v xml:space="preserve"> </v>
          </cell>
          <cell r="M66" t="str">
            <v xml:space="preserve"> </v>
          </cell>
          <cell r="N66" t="str">
            <v xml:space="preserve"> </v>
          </cell>
          <cell r="O66" t="str">
            <v xml:space="preserve"> </v>
          </cell>
          <cell r="P66" t="str">
            <v xml:space="preserve"> </v>
          </cell>
          <cell r="Q66">
            <v>1038.8800000000001</v>
          </cell>
          <cell r="T66" t="str">
            <v xml:space="preserve">   Ministério dos Recursos Minerais e Energia</v>
          </cell>
          <cell r="U66">
            <v>60605.8</v>
          </cell>
          <cell r="V66">
            <v>352021.71807800001</v>
          </cell>
          <cell r="W66">
            <v>412627.51807799999</v>
          </cell>
        </row>
        <row r="67">
          <cell r="C67" t="str">
            <v xml:space="preserve">   Instituto Nacional de Emprego e Formação Profissional</v>
          </cell>
          <cell r="D67">
            <v>5821.02</v>
          </cell>
          <cell r="E67">
            <v>4301.0200000000004</v>
          </cell>
          <cell r="F67">
            <v>3725.08</v>
          </cell>
          <cell r="G67">
            <v>575.94000000000005</v>
          </cell>
          <cell r="H67">
            <v>1486</v>
          </cell>
          <cell r="I67">
            <v>407.29</v>
          </cell>
          <cell r="J67">
            <v>1078.71</v>
          </cell>
          <cell r="K67" t="str">
            <v xml:space="preserve"> </v>
          </cell>
          <cell r="L67" t="str">
            <v xml:space="preserve"> </v>
          </cell>
          <cell r="M67" t="str">
            <v xml:space="preserve"> </v>
          </cell>
          <cell r="N67" t="str">
            <v xml:space="preserve"> </v>
          </cell>
          <cell r="O67">
            <v>34</v>
          </cell>
          <cell r="P67">
            <v>250</v>
          </cell>
          <cell r="Q67">
            <v>6071.02</v>
          </cell>
          <cell r="T67" t="str">
            <v xml:space="preserve">   Fundo de Fomento Mineiro</v>
          </cell>
          <cell r="U67">
            <v>1000</v>
          </cell>
          <cell r="V67">
            <v>0</v>
          </cell>
          <cell r="W67">
            <v>1000</v>
          </cell>
        </row>
        <row r="68">
          <cell r="C68" t="str">
            <v xml:space="preserve">   Direcção Provincial do Trabalho</v>
          </cell>
          <cell r="D68">
            <v>15162.98</v>
          </cell>
          <cell r="E68">
            <v>10406.33</v>
          </cell>
          <cell r="F68">
            <v>9627.27</v>
          </cell>
          <cell r="G68">
            <v>779.05</v>
          </cell>
          <cell r="H68">
            <v>4547.47</v>
          </cell>
          <cell r="I68">
            <v>2187.94</v>
          </cell>
          <cell r="J68">
            <v>2359.54</v>
          </cell>
          <cell r="K68" t="str">
            <v xml:space="preserve"> </v>
          </cell>
          <cell r="L68" t="str">
            <v xml:space="preserve"> </v>
          </cell>
          <cell r="M68" t="str">
            <v xml:space="preserve"> </v>
          </cell>
          <cell r="N68">
            <v>44.06</v>
          </cell>
          <cell r="O68">
            <v>165.12</v>
          </cell>
          <cell r="P68" t="str">
            <v xml:space="preserve"> </v>
          </cell>
          <cell r="Q68">
            <v>15162.98</v>
          </cell>
          <cell r="T68" t="str">
            <v xml:space="preserve">   Direcção Provincial dos Recursos Minerais e Energia</v>
          </cell>
          <cell r="U68">
            <v>2653</v>
          </cell>
          <cell r="V68">
            <v>0</v>
          </cell>
          <cell r="W68">
            <v>2653</v>
          </cell>
        </row>
        <row r="69">
          <cell r="C69" t="str">
            <v xml:space="preserve">   Delegação Provincial do Gabinete de Promoção do Emprego</v>
          </cell>
          <cell r="D69">
            <v>1211.4100000000001</v>
          </cell>
          <cell r="E69">
            <v>871.9</v>
          </cell>
          <cell r="F69">
            <v>760.16</v>
          </cell>
          <cell r="G69">
            <v>111.75</v>
          </cell>
          <cell r="H69">
            <v>335.85</v>
          </cell>
          <cell r="I69">
            <v>132.09</v>
          </cell>
          <cell r="J69">
            <v>203.76</v>
          </cell>
          <cell r="K69" t="str">
            <v xml:space="preserve"> </v>
          </cell>
          <cell r="L69" t="str">
            <v xml:space="preserve"> </v>
          </cell>
          <cell r="M69" t="str">
            <v xml:space="preserve"> </v>
          </cell>
          <cell r="N69" t="str">
            <v xml:space="preserve"> </v>
          </cell>
          <cell r="O69">
            <v>3.65</v>
          </cell>
          <cell r="P69" t="str">
            <v xml:space="preserve"> </v>
          </cell>
          <cell r="Q69">
            <v>1211.4100000000001</v>
          </cell>
          <cell r="T69" t="str">
            <v xml:space="preserve">   Ministério dos Transportes e Comunicações</v>
          </cell>
          <cell r="U69">
            <v>45488.08</v>
          </cell>
          <cell r="V69">
            <v>80559.881999999998</v>
          </cell>
          <cell r="W69">
            <v>126047.962</v>
          </cell>
        </row>
        <row r="70">
          <cell r="C70" t="str">
            <v xml:space="preserve">   Delegação Prov  Instituto Nac de Emprego e Formação Profissional</v>
          </cell>
          <cell r="D70">
            <v>6495.32</v>
          </cell>
          <cell r="E70">
            <v>3548.67</v>
          </cell>
          <cell r="F70">
            <v>3226.6</v>
          </cell>
          <cell r="G70">
            <v>322.07</v>
          </cell>
          <cell r="H70">
            <v>2776.16</v>
          </cell>
          <cell r="I70">
            <v>1559.32</v>
          </cell>
          <cell r="J70">
            <v>1216.8399999999999</v>
          </cell>
          <cell r="K70" t="str">
            <v xml:space="preserve"> </v>
          </cell>
          <cell r="L70" t="str">
            <v xml:space="preserve"> </v>
          </cell>
          <cell r="M70" t="str">
            <v xml:space="preserve"> </v>
          </cell>
          <cell r="N70" t="str">
            <v xml:space="preserve"> </v>
          </cell>
          <cell r="O70">
            <v>170.5</v>
          </cell>
          <cell r="P70">
            <v>1100</v>
          </cell>
          <cell r="Q70">
            <v>7595.32</v>
          </cell>
          <cell r="T70" t="str">
            <v xml:space="preserve">   Secretaria de Estado da Aeronáutica Civil</v>
          </cell>
          <cell r="U70">
            <v>4200</v>
          </cell>
          <cell r="V70">
            <v>2224.59699</v>
          </cell>
          <cell r="W70">
            <v>6424.59699</v>
          </cell>
        </row>
        <row r="71">
          <cell r="C71" t="str">
            <v xml:space="preserve">   Ministério para a Coordenação da Acção Ambiental</v>
          </cell>
          <cell r="D71">
            <v>26674.58</v>
          </cell>
          <cell r="E71">
            <v>17552.400000000001</v>
          </cell>
          <cell r="F71">
            <v>13819.12</v>
          </cell>
          <cell r="G71">
            <v>3733.28</v>
          </cell>
          <cell r="H71">
            <v>8574.7800000000007</v>
          </cell>
          <cell r="I71">
            <v>5560.52</v>
          </cell>
          <cell r="J71">
            <v>3014.25</v>
          </cell>
          <cell r="K71" t="str">
            <v xml:space="preserve"> </v>
          </cell>
          <cell r="L71">
            <v>100</v>
          </cell>
          <cell r="M71" t="str">
            <v xml:space="preserve"> </v>
          </cell>
          <cell r="N71" t="str">
            <v xml:space="preserve"> </v>
          </cell>
          <cell r="O71">
            <v>447.4</v>
          </cell>
          <cell r="P71" t="str">
            <v xml:space="preserve"> </v>
          </cell>
          <cell r="Q71">
            <v>26674.58</v>
          </cell>
          <cell r="T71" t="str">
            <v xml:space="preserve">   Instituto Nacional de Meteorologia</v>
          </cell>
          <cell r="U71">
            <v>5200</v>
          </cell>
          <cell r="V71">
            <v>23010.423149999999</v>
          </cell>
          <cell r="W71">
            <v>28210.423149999999</v>
          </cell>
        </row>
        <row r="72">
          <cell r="C72" t="str">
            <v xml:space="preserve">   Direcção Provincial de Coordenação da Acção Ambiental</v>
          </cell>
          <cell r="D72">
            <v>22133.42</v>
          </cell>
          <cell r="E72">
            <v>13424.37</v>
          </cell>
          <cell r="F72">
            <v>11658.16</v>
          </cell>
          <cell r="G72">
            <v>1766.21</v>
          </cell>
          <cell r="H72">
            <v>8569.24</v>
          </cell>
          <cell r="I72">
            <v>3811.84</v>
          </cell>
          <cell r="J72">
            <v>4757.41</v>
          </cell>
          <cell r="K72" t="str">
            <v xml:space="preserve"> </v>
          </cell>
          <cell r="L72">
            <v>48</v>
          </cell>
          <cell r="M72" t="str">
            <v xml:space="preserve"> </v>
          </cell>
          <cell r="N72">
            <v>16.8</v>
          </cell>
          <cell r="O72">
            <v>75.010000000000005</v>
          </cell>
          <cell r="P72" t="str">
            <v xml:space="preserve"> </v>
          </cell>
          <cell r="Q72">
            <v>22133.42</v>
          </cell>
          <cell r="T72" t="str">
            <v xml:space="preserve">   Direcção Provincial dos Transportes e Comunicações</v>
          </cell>
          <cell r="U72">
            <v>3606</v>
          </cell>
          <cell r="V72">
            <v>0</v>
          </cell>
          <cell r="W72">
            <v>3606</v>
          </cell>
        </row>
        <row r="73">
          <cell r="C73" t="str">
            <v xml:space="preserve">   Ministério das Pescas</v>
          </cell>
          <cell r="D73">
            <v>19421.62</v>
          </cell>
          <cell r="E73">
            <v>15340.8</v>
          </cell>
          <cell r="F73">
            <v>12707.42</v>
          </cell>
          <cell r="G73">
            <v>2633.39</v>
          </cell>
          <cell r="H73">
            <v>4025.81</v>
          </cell>
          <cell r="I73">
            <v>1744.5</v>
          </cell>
          <cell r="J73">
            <v>2281.31</v>
          </cell>
          <cell r="K73" t="str">
            <v xml:space="preserve"> </v>
          </cell>
          <cell r="L73" t="str">
            <v xml:space="preserve"> </v>
          </cell>
          <cell r="M73" t="str">
            <v xml:space="preserve"> </v>
          </cell>
          <cell r="N73" t="str">
            <v xml:space="preserve"> </v>
          </cell>
          <cell r="O73">
            <v>55</v>
          </cell>
          <cell r="P73">
            <v>20</v>
          </cell>
          <cell r="Q73">
            <v>19441.62</v>
          </cell>
          <cell r="T73" t="str">
            <v xml:space="preserve">   Ministério das Obras Públicas e Habitação</v>
          </cell>
          <cell r="U73">
            <v>177785.7</v>
          </cell>
          <cell r="V73">
            <v>856905.44344999909</v>
          </cell>
          <cell r="W73">
            <v>1034691.1434499992</v>
          </cell>
        </row>
        <row r="74">
          <cell r="C74" t="str">
            <v xml:space="preserve">   Direcção Provicial das Pescas</v>
          </cell>
          <cell r="D74">
            <v>3948.76</v>
          </cell>
          <cell r="E74">
            <v>2185.98</v>
          </cell>
          <cell r="F74">
            <v>1892.01</v>
          </cell>
          <cell r="G74">
            <v>293.98</v>
          </cell>
          <cell r="H74">
            <v>1739.78</v>
          </cell>
          <cell r="I74">
            <v>822</v>
          </cell>
          <cell r="J74">
            <v>917.78</v>
          </cell>
          <cell r="K74" t="str">
            <v xml:space="preserve"> </v>
          </cell>
          <cell r="L74" t="str">
            <v xml:space="preserve"> </v>
          </cell>
          <cell r="M74" t="str">
            <v xml:space="preserve"> </v>
          </cell>
          <cell r="N74" t="str">
            <v xml:space="preserve"> </v>
          </cell>
          <cell r="O74">
            <v>23</v>
          </cell>
          <cell r="P74" t="str">
            <v xml:space="preserve"> </v>
          </cell>
          <cell r="Q74">
            <v>3948.76</v>
          </cell>
          <cell r="T74" t="str">
            <v xml:space="preserve">   Administração Nacional de Estradas</v>
          </cell>
          <cell r="U74">
            <v>744769.59999999939</v>
          </cell>
          <cell r="V74">
            <v>1100412.5781</v>
          </cell>
          <cell r="W74">
            <v>1845182.1780999994</v>
          </cell>
        </row>
        <row r="75">
          <cell r="C75" t="str">
            <v xml:space="preserve">   Ministério da Agricultura e Desenvolvimento Rural</v>
          </cell>
          <cell r="D75">
            <v>88345.83</v>
          </cell>
          <cell r="E75">
            <v>70015.58</v>
          </cell>
          <cell r="F75">
            <v>66403.61</v>
          </cell>
          <cell r="G75">
            <v>3611.97</v>
          </cell>
          <cell r="H75">
            <v>13131.72</v>
          </cell>
          <cell r="I75">
            <v>5502.61</v>
          </cell>
          <cell r="J75">
            <v>7629.11</v>
          </cell>
          <cell r="K75" t="str">
            <v xml:space="preserve"> </v>
          </cell>
          <cell r="L75">
            <v>5000</v>
          </cell>
          <cell r="M75" t="str">
            <v xml:space="preserve"> </v>
          </cell>
          <cell r="N75" t="str">
            <v xml:space="preserve"> </v>
          </cell>
          <cell r="O75">
            <v>198.53</v>
          </cell>
          <cell r="P75" t="str">
            <v xml:space="preserve"> </v>
          </cell>
          <cell r="Q75">
            <v>88345.83</v>
          </cell>
          <cell r="T75" t="str">
            <v xml:space="preserve">   Direcção Provincial das Obras Públicas e Habitação</v>
          </cell>
          <cell r="U75">
            <v>28050</v>
          </cell>
          <cell r="V75">
            <v>16430.04</v>
          </cell>
          <cell r="W75">
            <v>44480.04</v>
          </cell>
        </row>
        <row r="76">
          <cell r="C76" t="str">
            <v xml:space="preserve">   Direcção Provincial de Agricultura e Desenvolvimento Rural</v>
          </cell>
          <cell r="D76">
            <v>91782.04</v>
          </cell>
          <cell r="E76">
            <v>78789.47</v>
          </cell>
          <cell r="F76">
            <v>76258.880000000005</v>
          </cell>
          <cell r="G76">
            <v>2530.59</v>
          </cell>
          <cell r="H76">
            <v>12312.9</v>
          </cell>
          <cell r="I76">
            <v>6016.18</v>
          </cell>
          <cell r="J76">
            <v>6296.72</v>
          </cell>
          <cell r="K76" t="str">
            <v xml:space="preserve"> </v>
          </cell>
          <cell r="L76">
            <v>85</v>
          </cell>
          <cell r="M76" t="str">
            <v xml:space="preserve"> </v>
          </cell>
          <cell r="N76" t="str">
            <v xml:space="preserve"> </v>
          </cell>
          <cell r="O76">
            <v>594.66999999999996</v>
          </cell>
          <cell r="P76">
            <v>7063.48</v>
          </cell>
          <cell r="Q76">
            <v>98845.52</v>
          </cell>
          <cell r="T76" t="str">
            <v xml:space="preserve">   Administração das Águas do Sul</v>
          </cell>
          <cell r="U76">
            <v>36426.9</v>
          </cell>
          <cell r="V76">
            <v>595896.46922999993</v>
          </cell>
          <cell r="W76">
            <v>632323.36922999995</v>
          </cell>
        </row>
        <row r="77">
          <cell r="C77" t="str">
            <v xml:space="preserve">   Ministério da Indústria e Comércio</v>
          </cell>
          <cell r="D77">
            <v>33155.01</v>
          </cell>
          <cell r="E77">
            <v>17040.64</v>
          </cell>
          <cell r="F77">
            <v>14432.54</v>
          </cell>
          <cell r="G77">
            <v>2608.09</v>
          </cell>
          <cell r="H77">
            <v>7735.88</v>
          </cell>
          <cell r="I77">
            <v>2873.33</v>
          </cell>
          <cell r="J77">
            <v>4862.55</v>
          </cell>
          <cell r="K77" t="str">
            <v xml:space="preserve"> </v>
          </cell>
          <cell r="L77">
            <v>7484</v>
          </cell>
          <cell r="M77" t="str">
            <v xml:space="preserve"> </v>
          </cell>
          <cell r="N77" t="str">
            <v xml:space="preserve"> </v>
          </cell>
          <cell r="O77">
            <v>894.5</v>
          </cell>
          <cell r="P77" t="str">
            <v xml:space="preserve"> </v>
          </cell>
          <cell r="Q77">
            <v>33155.01</v>
          </cell>
          <cell r="T77" t="str">
            <v xml:space="preserve">   Ministério da Educação</v>
          </cell>
          <cell r="U77">
            <v>79702.3</v>
          </cell>
          <cell r="V77">
            <v>1421401.9926569997</v>
          </cell>
          <cell r="W77">
            <v>1501104.2926569998</v>
          </cell>
        </row>
        <row r="78">
          <cell r="C78" t="str">
            <v xml:space="preserve">   Direcção Provincial da Indústria, Comércio e Turismo</v>
          </cell>
          <cell r="D78">
            <v>21195.64</v>
          </cell>
          <cell r="E78">
            <v>14658.13</v>
          </cell>
          <cell r="F78">
            <v>13496.13</v>
          </cell>
          <cell r="G78">
            <v>1162</v>
          </cell>
          <cell r="H78">
            <v>5950.41</v>
          </cell>
          <cell r="I78">
            <v>2495.7399999999998</v>
          </cell>
          <cell r="J78">
            <v>3454.67</v>
          </cell>
          <cell r="K78" t="str">
            <v xml:space="preserve"> </v>
          </cell>
          <cell r="L78">
            <v>300</v>
          </cell>
          <cell r="M78" t="str">
            <v xml:space="preserve"> </v>
          </cell>
          <cell r="N78">
            <v>41.5</v>
          </cell>
          <cell r="O78">
            <v>245.6</v>
          </cell>
          <cell r="P78" t="str">
            <v xml:space="preserve"> </v>
          </cell>
          <cell r="Q78">
            <v>21195.64</v>
          </cell>
          <cell r="T78" t="str">
            <v xml:space="preserve">   Direcção Provincial da Educação</v>
          </cell>
          <cell r="U78">
            <v>104397.7</v>
          </cell>
          <cell r="V78">
            <v>86991.42</v>
          </cell>
          <cell r="W78">
            <v>191389.12</v>
          </cell>
        </row>
        <row r="79">
          <cell r="C79" t="str">
            <v xml:space="preserve">   Ministério do Turismo</v>
          </cell>
          <cell r="D79">
            <v>16326.13</v>
          </cell>
          <cell r="E79">
            <v>8973.07</v>
          </cell>
          <cell r="F79">
            <v>6265.93</v>
          </cell>
          <cell r="G79">
            <v>2707.14</v>
          </cell>
          <cell r="H79">
            <v>6235.07</v>
          </cell>
          <cell r="I79">
            <v>2112.6999999999998</v>
          </cell>
          <cell r="J79">
            <v>4122.37</v>
          </cell>
          <cell r="K79" t="str">
            <v xml:space="preserve"> </v>
          </cell>
          <cell r="L79">
            <v>961</v>
          </cell>
          <cell r="M79" t="str">
            <v xml:space="preserve"> </v>
          </cell>
          <cell r="N79" t="str">
            <v xml:space="preserve"> </v>
          </cell>
          <cell r="O79">
            <v>157</v>
          </cell>
          <cell r="P79" t="str">
            <v xml:space="preserve"> </v>
          </cell>
          <cell r="Q79">
            <v>16326.13</v>
          </cell>
          <cell r="T79" t="str">
            <v xml:space="preserve">   Ministério do Ensino Superior, Ciência e Tecnologia</v>
          </cell>
          <cell r="U79">
            <v>11000</v>
          </cell>
          <cell r="V79">
            <v>1057.91202</v>
          </cell>
          <cell r="W79">
            <v>12057.91202</v>
          </cell>
        </row>
        <row r="80">
          <cell r="C80" t="str">
            <v xml:space="preserve">   Ministério dos Recursos Minerais e Energia</v>
          </cell>
          <cell r="D80">
            <v>24889.39</v>
          </cell>
          <cell r="E80">
            <v>19488.54</v>
          </cell>
          <cell r="F80">
            <v>17827.52</v>
          </cell>
          <cell r="G80">
            <v>1661.02</v>
          </cell>
          <cell r="H80">
            <v>4547.8500000000004</v>
          </cell>
          <cell r="I80">
            <v>1589.27</v>
          </cell>
          <cell r="J80">
            <v>2958.58</v>
          </cell>
          <cell r="K80" t="str">
            <v xml:space="preserve"> </v>
          </cell>
          <cell r="L80">
            <v>833</v>
          </cell>
          <cell r="M80" t="str">
            <v xml:space="preserve"> </v>
          </cell>
          <cell r="N80" t="str">
            <v xml:space="preserve"> </v>
          </cell>
          <cell r="O80">
            <v>20</v>
          </cell>
          <cell r="P80" t="str">
            <v xml:space="preserve"> </v>
          </cell>
          <cell r="Q80">
            <v>24889.39</v>
          </cell>
          <cell r="T80" t="str">
            <v xml:space="preserve">   Universidade Eduardo Mondlane</v>
          </cell>
          <cell r="U80">
            <v>33053.300000000003</v>
          </cell>
          <cell r="V80">
            <v>582404.51914000011</v>
          </cell>
          <cell r="W80">
            <v>615457.81914000015</v>
          </cell>
        </row>
        <row r="81">
          <cell r="C81" t="str">
            <v xml:space="preserve">   Direcção Provincial dos Recursos Minerais e Energia</v>
          </cell>
          <cell r="D81">
            <v>14045.09</v>
          </cell>
          <cell r="E81">
            <v>9665.81</v>
          </cell>
          <cell r="F81">
            <v>8887.9</v>
          </cell>
          <cell r="G81">
            <v>777.91</v>
          </cell>
          <cell r="H81">
            <v>3867.83</v>
          </cell>
          <cell r="I81">
            <v>1744.78</v>
          </cell>
          <cell r="J81">
            <v>2123.0500000000002</v>
          </cell>
          <cell r="K81" t="str">
            <v xml:space="preserve"> </v>
          </cell>
          <cell r="L81">
            <v>131.5</v>
          </cell>
          <cell r="M81" t="str">
            <v xml:space="preserve"> </v>
          </cell>
          <cell r="N81">
            <v>197.33</v>
          </cell>
          <cell r="O81">
            <v>182.62</v>
          </cell>
          <cell r="P81" t="str">
            <v xml:space="preserve"> </v>
          </cell>
          <cell r="Q81">
            <v>14045.09</v>
          </cell>
          <cell r="T81" t="str">
            <v xml:space="preserve">   Universidade Pedagógica</v>
          </cell>
          <cell r="U81">
            <v>13900</v>
          </cell>
          <cell r="V81">
            <v>0</v>
          </cell>
          <cell r="W81">
            <v>13900</v>
          </cell>
        </row>
        <row r="82">
          <cell r="C82" t="str">
            <v xml:space="preserve">   Ministério dos Transportes e Comunicações</v>
          </cell>
          <cell r="D82">
            <v>31050.14</v>
          </cell>
          <cell r="E82">
            <v>22714.57</v>
          </cell>
          <cell r="F82">
            <v>19674.93</v>
          </cell>
          <cell r="G82">
            <v>3039.64</v>
          </cell>
          <cell r="H82">
            <v>6304.29</v>
          </cell>
          <cell r="I82">
            <v>2518.9899999999998</v>
          </cell>
          <cell r="J82">
            <v>3785.3</v>
          </cell>
          <cell r="K82" t="str">
            <v xml:space="preserve"> </v>
          </cell>
          <cell r="L82">
            <v>1856.6</v>
          </cell>
          <cell r="M82" t="str">
            <v xml:space="preserve"> </v>
          </cell>
          <cell r="N82" t="str">
            <v xml:space="preserve"> </v>
          </cell>
          <cell r="O82">
            <v>174.68</v>
          </cell>
          <cell r="P82" t="str">
            <v xml:space="preserve"> </v>
          </cell>
          <cell r="Q82">
            <v>31050.14</v>
          </cell>
          <cell r="T82" t="str">
            <v xml:space="preserve">   Instituto Superior de Relações Internacionais</v>
          </cell>
          <cell r="U82">
            <v>4500</v>
          </cell>
          <cell r="V82">
            <v>0</v>
          </cell>
          <cell r="W82">
            <v>4500</v>
          </cell>
        </row>
        <row r="83">
          <cell r="C83" t="str">
            <v xml:space="preserve">   Secretaria de Estado da Aeronáutica Civil</v>
          </cell>
          <cell r="D83">
            <v>6427.91</v>
          </cell>
          <cell r="E83">
            <v>2148.84</v>
          </cell>
          <cell r="F83">
            <v>1775.57</v>
          </cell>
          <cell r="G83">
            <v>373.27</v>
          </cell>
          <cell r="H83">
            <v>1357.07</v>
          </cell>
          <cell r="I83">
            <v>805.15</v>
          </cell>
          <cell r="J83">
            <v>551.91999999999996</v>
          </cell>
          <cell r="K83" t="str">
            <v xml:space="preserve"> </v>
          </cell>
          <cell r="L83">
            <v>2917</v>
          </cell>
          <cell r="M83" t="str">
            <v xml:space="preserve"> </v>
          </cell>
          <cell r="N83" t="str">
            <v xml:space="preserve"> </v>
          </cell>
          <cell r="O83">
            <v>5</v>
          </cell>
          <cell r="P83" t="str">
            <v xml:space="preserve"> </v>
          </cell>
          <cell r="Q83">
            <v>6427.91</v>
          </cell>
          <cell r="T83" t="str">
            <v xml:space="preserve">   Ministério da Cultura</v>
          </cell>
          <cell r="U83">
            <v>10654</v>
          </cell>
          <cell r="V83">
            <v>1008.0133800000001</v>
          </cell>
          <cell r="W83">
            <v>11662.01338</v>
          </cell>
        </row>
        <row r="84">
          <cell r="C84" t="str">
            <v xml:space="preserve">   Instituto Nacional de Meteorologia</v>
          </cell>
          <cell r="D84">
            <v>9794.68</v>
          </cell>
          <cell r="E84">
            <v>6666.91</v>
          </cell>
          <cell r="F84">
            <v>6094.61</v>
          </cell>
          <cell r="G84">
            <v>572.29999999999995</v>
          </cell>
          <cell r="H84">
            <v>3092.77</v>
          </cell>
          <cell r="I84">
            <v>766.75</v>
          </cell>
          <cell r="J84">
            <v>2326.0300000000002</v>
          </cell>
          <cell r="K84" t="str">
            <v xml:space="preserve"> </v>
          </cell>
          <cell r="L84">
            <v>10</v>
          </cell>
          <cell r="M84" t="str">
            <v xml:space="preserve"> </v>
          </cell>
          <cell r="N84" t="str">
            <v xml:space="preserve"> </v>
          </cell>
          <cell r="O84">
            <v>25</v>
          </cell>
          <cell r="P84" t="str">
            <v xml:space="preserve"> </v>
          </cell>
          <cell r="Q84">
            <v>9794.68</v>
          </cell>
          <cell r="T84" t="str">
            <v xml:space="preserve">   Comissão de Coordenação dos Progr. Informação e Cultura da SADC</v>
          </cell>
          <cell r="U84">
            <v>500</v>
          </cell>
          <cell r="V84">
            <v>0</v>
          </cell>
          <cell r="W84">
            <v>500</v>
          </cell>
        </row>
        <row r="85">
          <cell r="C85" t="str">
            <v xml:space="preserve">   Direcção Provincial dos Transportes e Comunicações</v>
          </cell>
          <cell r="D85">
            <v>26674.12</v>
          </cell>
          <cell r="E85">
            <v>18145.810000000001</v>
          </cell>
          <cell r="F85">
            <v>16633.12</v>
          </cell>
          <cell r="G85">
            <v>1512.69</v>
          </cell>
          <cell r="H85">
            <v>7118.64</v>
          </cell>
          <cell r="I85">
            <v>3688.69</v>
          </cell>
          <cell r="J85">
            <v>3429.95</v>
          </cell>
          <cell r="K85" t="str">
            <v xml:space="preserve"> </v>
          </cell>
          <cell r="L85">
            <v>900</v>
          </cell>
          <cell r="M85" t="str">
            <v xml:space="preserve"> </v>
          </cell>
          <cell r="N85">
            <v>283.12</v>
          </cell>
          <cell r="O85">
            <v>226.55</v>
          </cell>
          <cell r="P85" t="str">
            <v xml:space="preserve"> </v>
          </cell>
          <cell r="Q85">
            <v>26674.12</v>
          </cell>
          <cell r="T85" t="str">
            <v xml:space="preserve">   Fundo Bibliográfico da Língua Portuguesa</v>
          </cell>
          <cell r="U85">
            <v>4820</v>
          </cell>
          <cell r="V85">
            <v>0</v>
          </cell>
          <cell r="W85">
            <v>4820</v>
          </cell>
        </row>
        <row r="86">
          <cell r="C86" t="str">
            <v xml:space="preserve">   Ministério das Obras Públicas e Habitação</v>
          </cell>
          <cell r="D86">
            <v>32655.41</v>
          </cell>
          <cell r="E86">
            <v>29125.360000000001</v>
          </cell>
          <cell r="F86">
            <v>26761.279999999999</v>
          </cell>
          <cell r="G86">
            <v>2364.08</v>
          </cell>
          <cell r="H86">
            <v>3466.05</v>
          </cell>
          <cell r="I86">
            <v>1402.14</v>
          </cell>
          <cell r="J86">
            <v>2063.91</v>
          </cell>
          <cell r="K86" t="str">
            <v xml:space="preserve"> </v>
          </cell>
          <cell r="L86" t="str">
            <v xml:space="preserve"> </v>
          </cell>
          <cell r="M86" t="str">
            <v xml:space="preserve"> </v>
          </cell>
          <cell r="N86" t="str">
            <v xml:space="preserve"> </v>
          </cell>
          <cell r="O86">
            <v>64</v>
          </cell>
          <cell r="P86" t="str">
            <v xml:space="preserve"> </v>
          </cell>
          <cell r="Q86">
            <v>32655.41</v>
          </cell>
          <cell r="T86" t="str">
            <v xml:space="preserve">   Direcção Provincial da Cultura</v>
          </cell>
          <cell r="U86">
            <v>3170</v>
          </cell>
          <cell r="V86">
            <v>304.26</v>
          </cell>
          <cell r="W86">
            <v>3474.26</v>
          </cell>
        </row>
        <row r="87">
          <cell r="C87" t="str">
            <v xml:space="preserve">   Direcção Provincial das Obras Públicas e Habitação</v>
          </cell>
          <cell r="D87">
            <v>29244.49</v>
          </cell>
          <cell r="E87">
            <v>22124.14</v>
          </cell>
          <cell r="F87">
            <v>20359.28</v>
          </cell>
          <cell r="G87">
            <v>1764.86</v>
          </cell>
          <cell r="H87">
            <v>6747.8</v>
          </cell>
          <cell r="I87">
            <v>3396.75</v>
          </cell>
          <cell r="J87">
            <v>3351.04</v>
          </cell>
          <cell r="K87" t="str">
            <v xml:space="preserve"> </v>
          </cell>
          <cell r="L87">
            <v>25</v>
          </cell>
          <cell r="M87" t="str">
            <v xml:space="preserve"> </v>
          </cell>
          <cell r="N87">
            <v>92.7</v>
          </cell>
          <cell r="O87">
            <v>254.85</v>
          </cell>
          <cell r="P87" t="str">
            <v xml:space="preserve"> </v>
          </cell>
          <cell r="Q87">
            <v>29244.49</v>
          </cell>
          <cell r="T87" t="str">
            <v xml:space="preserve">   Ministério da Juventude e Desportos</v>
          </cell>
          <cell r="U87">
            <v>4000</v>
          </cell>
          <cell r="V87">
            <v>0</v>
          </cell>
          <cell r="W87">
            <v>4000</v>
          </cell>
        </row>
        <row r="88">
          <cell r="C88" t="str">
            <v xml:space="preserve">   Administração das Águas do Sul</v>
          </cell>
          <cell r="D88">
            <v>2727.51</v>
          </cell>
          <cell r="E88">
            <v>1311.9</v>
          </cell>
          <cell r="F88">
            <v>990.55</v>
          </cell>
          <cell r="G88">
            <v>321.33999999999997</v>
          </cell>
          <cell r="H88">
            <v>1415.61</v>
          </cell>
          <cell r="I88">
            <v>836.74</v>
          </cell>
          <cell r="J88">
            <v>578.87</v>
          </cell>
          <cell r="K88" t="str">
            <v xml:space="preserve"> </v>
          </cell>
          <cell r="L88" t="str">
            <v xml:space="preserve"> </v>
          </cell>
          <cell r="M88" t="str">
            <v xml:space="preserve"> </v>
          </cell>
          <cell r="N88" t="str">
            <v xml:space="preserve"> </v>
          </cell>
          <cell r="O88" t="str">
            <v xml:space="preserve"> </v>
          </cell>
          <cell r="P88" t="str">
            <v xml:space="preserve"> </v>
          </cell>
          <cell r="Q88">
            <v>2727.51</v>
          </cell>
          <cell r="T88" t="str">
            <v xml:space="preserve">   Direcção Provincial da Cultura, Juventude e Desportos</v>
          </cell>
          <cell r="U88">
            <v>1200</v>
          </cell>
          <cell r="V88">
            <v>0</v>
          </cell>
          <cell r="W88">
            <v>1200</v>
          </cell>
        </row>
        <row r="89">
          <cell r="C89" t="str">
            <v xml:space="preserve">   Ministério da Educação</v>
          </cell>
          <cell r="D89">
            <v>220798.3</v>
          </cell>
          <cell r="E89">
            <v>60417.75</v>
          </cell>
          <cell r="F89">
            <v>43322.69</v>
          </cell>
          <cell r="G89">
            <v>17095.060000000001</v>
          </cell>
          <cell r="H89">
            <v>151851.79999999999</v>
          </cell>
          <cell r="I89">
            <v>65320.18</v>
          </cell>
          <cell r="J89">
            <v>86531.62</v>
          </cell>
          <cell r="K89" t="str">
            <v xml:space="preserve"> </v>
          </cell>
          <cell r="L89">
            <v>6869.36</v>
          </cell>
          <cell r="M89" t="str">
            <v xml:space="preserve"> </v>
          </cell>
          <cell r="N89">
            <v>14.18</v>
          </cell>
          <cell r="O89">
            <v>1645.22</v>
          </cell>
          <cell r="P89">
            <v>11914</v>
          </cell>
          <cell r="Q89">
            <v>232712.3</v>
          </cell>
          <cell r="T89" t="str">
            <v xml:space="preserve">   Ministério da Saúde</v>
          </cell>
          <cell r="U89">
            <v>74633.350000000006</v>
          </cell>
          <cell r="V89">
            <v>640625.38319619966</v>
          </cell>
          <cell r="W89">
            <v>715258.73319619964</v>
          </cell>
        </row>
        <row r="90">
          <cell r="C90" t="str">
            <v xml:space="preserve">   Comissão Nacional para a Unesco</v>
          </cell>
          <cell r="D90">
            <v>2246.2600000000002</v>
          </cell>
          <cell r="E90">
            <v>1044.6199999999999</v>
          </cell>
          <cell r="F90">
            <v>791.9</v>
          </cell>
          <cell r="G90">
            <v>252.72</v>
          </cell>
          <cell r="H90">
            <v>1162.54</v>
          </cell>
          <cell r="I90">
            <v>415.44</v>
          </cell>
          <cell r="J90">
            <v>747.1</v>
          </cell>
          <cell r="K90" t="str">
            <v xml:space="preserve"> </v>
          </cell>
          <cell r="L90">
            <v>39.1</v>
          </cell>
          <cell r="M90" t="str">
            <v xml:space="preserve"> </v>
          </cell>
          <cell r="N90" t="str">
            <v xml:space="preserve"> </v>
          </cell>
          <cell r="O90" t="str">
            <v xml:space="preserve"> </v>
          </cell>
          <cell r="P90" t="str">
            <v xml:space="preserve"> </v>
          </cell>
          <cell r="Q90">
            <v>2246.2600000000002</v>
          </cell>
          <cell r="T90" t="str">
            <v xml:space="preserve">   Conselho Nacional de Combate ao HIV / SIDA</v>
          </cell>
          <cell r="U90">
            <v>82121</v>
          </cell>
          <cell r="V90">
            <v>0</v>
          </cell>
          <cell r="W90">
            <v>82121</v>
          </cell>
        </row>
        <row r="91">
          <cell r="C91" t="str">
            <v xml:space="preserve">   Direcção Provincial da Educação</v>
          </cell>
          <cell r="D91">
            <v>1954451</v>
          </cell>
          <cell r="E91">
            <v>1715861.33</v>
          </cell>
          <cell r="F91">
            <v>1681081.37</v>
          </cell>
          <cell r="G91">
            <v>34779.96</v>
          </cell>
          <cell r="H91">
            <v>227684.07</v>
          </cell>
          <cell r="I91">
            <v>149899.85</v>
          </cell>
          <cell r="J91">
            <v>77784.22</v>
          </cell>
          <cell r="K91" t="str">
            <v xml:space="preserve"> </v>
          </cell>
          <cell r="L91">
            <v>460.6</v>
          </cell>
          <cell r="M91" t="str">
            <v xml:space="preserve"> </v>
          </cell>
          <cell r="N91" t="str">
            <v xml:space="preserve"> </v>
          </cell>
          <cell r="O91">
            <v>10445</v>
          </cell>
          <cell r="P91">
            <v>11309</v>
          </cell>
          <cell r="Q91">
            <v>1965760</v>
          </cell>
          <cell r="T91" t="str">
            <v xml:space="preserve">   Direcção Provincial da Saúde</v>
          </cell>
          <cell r="U91">
            <v>83918.33</v>
          </cell>
          <cell r="V91">
            <v>155621.80486000006</v>
          </cell>
          <cell r="W91">
            <v>239540.13486000005</v>
          </cell>
        </row>
        <row r="92">
          <cell r="C92" t="str">
            <v xml:space="preserve">   Ministério do Ensino Superior, Ciência e Tecnologia</v>
          </cell>
          <cell r="D92">
            <v>8220.9599999999991</v>
          </cell>
          <cell r="E92">
            <v>4349.8500000000004</v>
          </cell>
          <cell r="F92">
            <v>2927.13</v>
          </cell>
          <cell r="G92">
            <v>1422.72</v>
          </cell>
          <cell r="H92">
            <v>3741.11</v>
          </cell>
          <cell r="I92">
            <v>1303.99</v>
          </cell>
          <cell r="J92">
            <v>2437.12</v>
          </cell>
          <cell r="K92" t="str">
            <v xml:space="preserve"> </v>
          </cell>
          <cell r="L92">
            <v>50</v>
          </cell>
          <cell r="M92" t="str">
            <v xml:space="preserve"> </v>
          </cell>
          <cell r="N92" t="str">
            <v xml:space="preserve"> </v>
          </cell>
          <cell r="O92">
            <v>80</v>
          </cell>
          <cell r="P92">
            <v>225</v>
          </cell>
          <cell r="Q92">
            <v>8445.9599999999991</v>
          </cell>
          <cell r="T92" t="str">
            <v xml:space="preserve">   Ministério da Mulher e Coordenação da Acção Social</v>
          </cell>
          <cell r="U92">
            <v>1540</v>
          </cell>
          <cell r="V92">
            <v>41135.460289999995</v>
          </cell>
          <cell r="W92">
            <v>42675.460289999995</v>
          </cell>
        </row>
        <row r="93">
          <cell r="C93" t="str">
            <v xml:space="preserve">   Universidade Eduardo Mondlane</v>
          </cell>
          <cell r="D93">
            <v>259081.16</v>
          </cell>
          <cell r="E93">
            <v>197852.69</v>
          </cell>
          <cell r="F93">
            <v>190365</v>
          </cell>
          <cell r="G93">
            <v>7487.68</v>
          </cell>
          <cell r="H93">
            <v>43123.43</v>
          </cell>
          <cell r="I93">
            <v>18904.34</v>
          </cell>
          <cell r="J93">
            <v>24219.09</v>
          </cell>
          <cell r="K93" t="str">
            <v xml:space="preserve"> </v>
          </cell>
          <cell r="L93">
            <v>13332.47</v>
          </cell>
          <cell r="M93" t="str">
            <v xml:space="preserve"> </v>
          </cell>
          <cell r="N93">
            <v>300</v>
          </cell>
          <cell r="O93">
            <v>4472.57</v>
          </cell>
          <cell r="P93" t="str">
            <v xml:space="preserve"> </v>
          </cell>
          <cell r="Q93">
            <v>259081.16</v>
          </cell>
          <cell r="T93" t="str">
            <v xml:space="preserve">   Instituto Nacional da Acção Social</v>
          </cell>
          <cell r="U93">
            <v>1416.61</v>
          </cell>
          <cell r="V93">
            <v>18755.577119999998</v>
          </cell>
          <cell r="W93">
            <v>20172.187119999999</v>
          </cell>
        </row>
        <row r="94">
          <cell r="C94" t="str">
            <v xml:space="preserve">   Universidade Pedagógica</v>
          </cell>
          <cell r="D94">
            <v>47902.62</v>
          </cell>
          <cell r="E94">
            <v>30036.41</v>
          </cell>
          <cell r="F94">
            <v>28390.43</v>
          </cell>
          <cell r="G94">
            <v>1645.98</v>
          </cell>
          <cell r="H94">
            <v>15089.81</v>
          </cell>
          <cell r="I94">
            <v>2734.38</v>
          </cell>
          <cell r="J94">
            <v>12355.43</v>
          </cell>
          <cell r="K94" t="str">
            <v xml:space="preserve"> </v>
          </cell>
          <cell r="L94">
            <v>2426.4</v>
          </cell>
          <cell r="M94" t="str">
            <v xml:space="preserve"> </v>
          </cell>
          <cell r="N94" t="str">
            <v xml:space="preserve"> </v>
          </cell>
          <cell r="O94">
            <v>350</v>
          </cell>
          <cell r="P94" t="str">
            <v xml:space="preserve"> </v>
          </cell>
          <cell r="Q94">
            <v>47902.62</v>
          </cell>
          <cell r="T94" t="str">
            <v xml:space="preserve">   Comissão Nacional de Reinserção Social</v>
          </cell>
          <cell r="U94">
            <v>5839.3</v>
          </cell>
          <cell r="V94">
            <v>5704.2664799999993</v>
          </cell>
          <cell r="W94">
            <v>11543.56648</v>
          </cell>
        </row>
        <row r="95">
          <cell r="C95" t="str">
            <v xml:space="preserve">   Instituto Superior de Relações Internacionais</v>
          </cell>
          <cell r="D95">
            <v>21047.37</v>
          </cell>
          <cell r="E95">
            <v>9215.65</v>
          </cell>
          <cell r="F95">
            <v>6875.02</v>
          </cell>
          <cell r="G95">
            <v>2340.64</v>
          </cell>
          <cell r="H95">
            <v>7569.92</v>
          </cell>
          <cell r="I95">
            <v>2781.42</v>
          </cell>
          <cell r="J95">
            <v>4788.5</v>
          </cell>
          <cell r="K95" t="str">
            <v xml:space="preserve"> </v>
          </cell>
          <cell r="L95">
            <v>4185</v>
          </cell>
          <cell r="M95" t="str">
            <v xml:space="preserve"> </v>
          </cell>
          <cell r="N95" t="str">
            <v xml:space="preserve"> </v>
          </cell>
          <cell r="O95">
            <v>76.790000000000006</v>
          </cell>
          <cell r="P95" t="str">
            <v xml:space="preserve"> </v>
          </cell>
          <cell r="Q95">
            <v>21047.37</v>
          </cell>
          <cell r="T95" t="str">
            <v xml:space="preserve">   Direcção Provincial da Mulher e Coordenação da Acção Social</v>
          </cell>
          <cell r="U95">
            <v>7574.3</v>
          </cell>
          <cell r="V95">
            <v>0</v>
          </cell>
          <cell r="W95">
            <v>7574.3</v>
          </cell>
        </row>
        <row r="96">
          <cell r="C96" t="str">
            <v xml:space="preserve">   Delegação da Universidade Pedagógica</v>
          </cell>
          <cell r="D96">
            <v>16479.91</v>
          </cell>
          <cell r="E96">
            <v>12987.71</v>
          </cell>
          <cell r="F96">
            <v>12679.1</v>
          </cell>
          <cell r="G96">
            <v>308.61</v>
          </cell>
          <cell r="H96">
            <v>2722.7</v>
          </cell>
          <cell r="I96">
            <v>1243.3800000000001</v>
          </cell>
          <cell r="J96">
            <v>1479.32</v>
          </cell>
          <cell r="K96" t="str">
            <v xml:space="preserve"> </v>
          </cell>
          <cell r="L96">
            <v>384.5</v>
          </cell>
          <cell r="M96" t="str">
            <v xml:space="preserve"> </v>
          </cell>
          <cell r="N96" t="str">
            <v xml:space="preserve"> </v>
          </cell>
          <cell r="O96">
            <v>385</v>
          </cell>
          <cell r="P96" t="str">
            <v xml:space="preserve"> </v>
          </cell>
          <cell r="Q96">
            <v>16479.91</v>
          </cell>
          <cell r="T96" t="str">
            <v xml:space="preserve">   Delegação Provincial do Instituto Nacional da Acção Social</v>
          </cell>
          <cell r="U96">
            <v>0</v>
          </cell>
          <cell r="V96">
            <v>334.68599999999998</v>
          </cell>
          <cell r="W96">
            <v>334.68599999999998</v>
          </cell>
        </row>
        <row r="97">
          <cell r="C97" t="str">
            <v xml:space="preserve">   Ministério da Cultura</v>
          </cell>
          <cell r="D97">
            <v>21998.6</v>
          </cell>
          <cell r="E97">
            <v>11476.15</v>
          </cell>
          <cell r="F97">
            <v>9778.5300000000007</v>
          </cell>
          <cell r="G97">
            <v>1697.63</v>
          </cell>
          <cell r="H97">
            <v>8639.4500000000007</v>
          </cell>
          <cell r="I97">
            <v>3810.91</v>
          </cell>
          <cell r="J97">
            <v>4828.53</v>
          </cell>
          <cell r="K97" t="str">
            <v xml:space="preserve"> </v>
          </cell>
          <cell r="L97">
            <v>1683</v>
          </cell>
          <cell r="M97" t="str">
            <v xml:space="preserve"> </v>
          </cell>
          <cell r="N97" t="str">
            <v xml:space="preserve"> </v>
          </cell>
          <cell r="O97">
            <v>200</v>
          </cell>
          <cell r="P97" t="str">
            <v xml:space="preserve"> </v>
          </cell>
          <cell r="Q97">
            <v>21998.6</v>
          </cell>
        </row>
        <row r="98">
          <cell r="C98" t="str">
            <v xml:space="preserve">   Comissão de Coordenação dos Progr. Informação e Cultura da SADC</v>
          </cell>
          <cell r="D98">
            <v>7671.42</v>
          </cell>
          <cell r="E98">
            <v>3826</v>
          </cell>
          <cell r="F98">
            <v>1390.69</v>
          </cell>
          <cell r="G98">
            <v>2435.31</v>
          </cell>
          <cell r="H98">
            <v>3845.41</v>
          </cell>
          <cell r="I98">
            <v>1086.75</v>
          </cell>
          <cell r="J98">
            <v>2758.67</v>
          </cell>
          <cell r="K98" t="str">
            <v xml:space="preserve"> </v>
          </cell>
          <cell r="L98" t="str">
            <v xml:space="preserve"> </v>
          </cell>
          <cell r="M98" t="str">
            <v xml:space="preserve"> </v>
          </cell>
          <cell r="N98" t="str">
            <v xml:space="preserve"> </v>
          </cell>
          <cell r="O98" t="str">
            <v xml:space="preserve"> </v>
          </cell>
          <cell r="P98" t="str">
            <v xml:space="preserve"> </v>
          </cell>
          <cell r="Q98">
            <v>7671.42</v>
          </cell>
        </row>
        <row r="99">
          <cell r="C99" t="str">
            <v xml:space="preserve">   Fundo Bibliográfico da Língua Portuguesa</v>
          </cell>
          <cell r="D99">
            <v>4152.63</v>
          </cell>
          <cell r="E99">
            <v>2045.52</v>
          </cell>
          <cell r="F99">
            <v>1260.53</v>
          </cell>
          <cell r="G99">
            <v>784.98</v>
          </cell>
          <cell r="H99">
            <v>2107.12</v>
          </cell>
          <cell r="I99">
            <v>780.85</v>
          </cell>
          <cell r="J99">
            <v>1326.27</v>
          </cell>
          <cell r="K99" t="str">
            <v xml:space="preserve"> </v>
          </cell>
          <cell r="L99" t="str">
            <v xml:space="preserve"> </v>
          </cell>
          <cell r="M99" t="str">
            <v xml:space="preserve"> </v>
          </cell>
          <cell r="N99" t="str">
            <v xml:space="preserve"> </v>
          </cell>
          <cell r="O99" t="str">
            <v xml:space="preserve"> </v>
          </cell>
          <cell r="P99">
            <v>1999.99</v>
          </cell>
          <cell r="Q99">
            <v>6152.62</v>
          </cell>
        </row>
        <row r="100">
          <cell r="C100" t="str">
            <v xml:space="preserve">   Direcção Provincial da Cultura, Juventude e Desportos</v>
          </cell>
          <cell r="D100">
            <v>19367.05</v>
          </cell>
          <cell r="E100">
            <v>13528.94</v>
          </cell>
          <cell r="F100">
            <v>12364.86</v>
          </cell>
          <cell r="G100">
            <v>1164.08</v>
          </cell>
          <cell r="H100">
            <v>5516.92</v>
          </cell>
          <cell r="I100">
            <v>2596.1799999999998</v>
          </cell>
          <cell r="J100">
            <v>2920.74</v>
          </cell>
          <cell r="K100" t="str">
            <v xml:space="preserve"> </v>
          </cell>
          <cell r="L100" t="str">
            <v xml:space="preserve"> </v>
          </cell>
          <cell r="M100" t="str">
            <v xml:space="preserve"> </v>
          </cell>
          <cell r="N100">
            <v>209.78</v>
          </cell>
          <cell r="O100">
            <v>111.41</v>
          </cell>
          <cell r="P100" t="str">
            <v xml:space="preserve"> </v>
          </cell>
          <cell r="Q100">
            <v>19367.05</v>
          </cell>
        </row>
        <row r="101">
          <cell r="C101" t="str">
            <v xml:space="preserve">   Ministério da Juventude e Desportos</v>
          </cell>
          <cell r="D101">
            <v>10584.3</v>
          </cell>
          <cell r="E101">
            <v>7068.79</v>
          </cell>
          <cell r="F101">
            <v>4838.49</v>
          </cell>
          <cell r="G101">
            <v>2230.3000000000002</v>
          </cell>
          <cell r="H101">
            <v>3500.51</v>
          </cell>
          <cell r="I101">
            <v>1293.94</v>
          </cell>
          <cell r="J101">
            <v>2206.5700000000002</v>
          </cell>
          <cell r="K101" t="str">
            <v xml:space="preserve"> </v>
          </cell>
          <cell r="L101" t="str">
            <v xml:space="preserve"> </v>
          </cell>
          <cell r="M101" t="str">
            <v xml:space="preserve"> </v>
          </cell>
          <cell r="N101" t="str">
            <v xml:space="preserve"> </v>
          </cell>
          <cell r="O101">
            <v>15</v>
          </cell>
          <cell r="P101" t="str">
            <v xml:space="preserve"> </v>
          </cell>
          <cell r="Q101">
            <v>10584.3</v>
          </cell>
        </row>
        <row r="102">
          <cell r="C102" t="str">
            <v xml:space="preserve">   Ministério da Saúde</v>
          </cell>
          <cell r="D102">
            <v>465410.48</v>
          </cell>
          <cell r="E102">
            <v>68121.98</v>
          </cell>
          <cell r="F102">
            <v>44982.83</v>
          </cell>
          <cell r="G102">
            <v>23139.15</v>
          </cell>
          <cell r="H102">
            <v>386951.75</v>
          </cell>
          <cell r="I102">
            <v>232543.77</v>
          </cell>
          <cell r="J102">
            <v>154407.98000000001</v>
          </cell>
          <cell r="K102" t="str">
            <v xml:space="preserve"> </v>
          </cell>
          <cell r="L102">
            <v>8404.8799999999992</v>
          </cell>
          <cell r="M102" t="str">
            <v xml:space="preserve"> </v>
          </cell>
          <cell r="N102" t="str">
            <v xml:space="preserve"> </v>
          </cell>
          <cell r="O102">
            <v>1931.87</v>
          </cell>
          <cell r="P102">
            <v>21112.21</v>
          </cell>
          <cell r="Q102">
            <v>486522.69</v>
          </cell>
        </row>
        <row r="103">
          <cell r="C103" t="str">
            <v xml:space="preserve">   Conselho Nacional de Combate ao HIV / SIDA</v>
          </cell>
          <cell r="D103" t="str">
            <v xml:space="preserve"> </v>
          </cell>
          <cell r="E103" t="str">
            <v xml:space="preserve"> </v>
          </cell>
          <cell r="F103" t="str">
            <v xml:space="preserve"> </v>
          </cell>
          <cell r="G103">
            <v>0</v>
          </cell>
          <cell r="H103">
            <v>0</v>
          </cell>
          <cell r="I103" t="str">
            <v xml:space="preserve"> </v>
          </cell>
          <cell r="J103" t="str">
            <v xml:space="preserve"> </v>
          </cell>
          <cell r="K103" t="str">
            <v xml:space="preserve"> </v>
          </cell>
          <cell r="L103" t="str">
            <v xml:space="preserve"> </v>
          </cell>
          <cell r="M103" t="str">
            <v xml:space="preserve"> </v>
          </cell>
          <cell r="N103" t="str">
            <v xml:space="preserve"> </v>
          </cell>
          <cell r="O103" t="str">
            <v xml:space="preserve"> </v>
          </cell>
          <cell r="P103" t="str">
            <v xml:space="preserve"> </v>
          </cell>
          <cell r="Q103">
            <v>0</v>
          </cell>
        </row>
        <row r="104">
          <cell r="C104" t="str">
            <v xml:space="preserve">   Hospital Central do Maputo</v>
          </cell>
          <cell r="D104">
            <v>111339.08</v>
          </cell>
          <cell r="E104">
            <v>65033.62</v>
          </cell>
          <cell r="F104">
            <v>64803.3</v>
          </cell>
          <cell r="G104">
            <v>230.31</v>
          </cell>
          <cell r="H104">
            <v>44179.66</v>
          </cell>
          <cell r="I104">
            <v>33552.97</v>
          </cell>
          <cell r="J104">
            <v>10626.68</v>
          </cell>
          <cell r="K104" t="str">
            <v xml:space="preserve"> </v>
          </cell>
          <cell r="L104">
            <v>48.2</v>
          </cell>
          <cell r="M104" t="str">
            <v xml:space="preserve"> </v>
          </cell>
          <cell r="N104" t="str">
            <v xml:space="preserve"> </v>
          </cell>
          <cell r="O104">
            <v>2077.61</v>
          </cell>
          <cell r="P104" t="str">
            <v xml:space="preserve"> </v>
          </cell>
          <cell r="Q104">
            <v>111339.08</v>
          </cell>
        </row>
        <row r="105">
          <cell r="C105" t="str">
            <v xml:space="preserve">   Direcção Provincial da Saúde</v>
          </cell>
          <cell r="D105">
            <v>599393.52</v>
          </cell>
          <cell r="E105">
            <v>392745.89</v>
          </cell>
          <cell r="F105">
            <v>353559.76</v>
          </cell>
          <cell r="G105">
            <v>39186.129999999997</v>
          </cell>
          <cell r="H105">
            <v>199216.82</v>
          </cell>
          <cell r="I105">
            <v>136451.63</v>
          </cell>
          <cell r="J105">
            <v>62765.2</v>
          </cell>
          <cell r="K105" t="str">
            <v xml:space="preserve"> </v>
          </cell>
          <cell r="L105">
            <v>1213.6099999999999</v>
          </cell>
          <cell r="M105" t="str">
            <v xml:space="preserve"> </v>
          </cell>
          <cell r="N105">
            <v>901.08</v>
          </cell>
          <cell r="O105">
            <v>5316.12</v>
          </cell>
          <cell r="P105">
            <v>17293.23</v>
          </cell>
          <cell r="Q105">
            <v>616686.75</v>
          </cell>
        </row>
        <row r="106">
          <cell r="C106" t="str">
            <v xml:space="preserve">      Transferências às Famílias - D. P. Saúde</v>
          </cell>
          <cell r="D106">
            <v>1250</v>
          </cell>
          <cell r="E106" t="str">
            <v xml:space="preserve"> </v>
          </cell>
          <cell r="F106" t="str">
            <v xml:space="preserve"> </v>
          </cell>
          <cell r="G106" t="str">
            <v xml:space="preserve"> </v>
          </cell>
          <cell r="H106" t="str">
            <v xml:space="preserve"> </v>
          </cell>
          <cell r="I106" t="str">
            <v xml:space="preserve"> </v>
          </cell>
          <cell r="J106" t="str">
            <v xml:space="preserve"> </v>
          </cell>
          <cell r="K106" t="str">
            <v xml:space="preserve"> </v>
          </cell>
          <cell r="L106">
            <v>1250</v>
          </cell>
          <cell r="M106" t="str">
            <v xml:space="preserve"> </v>
          </cell>
          <cell r="N106" t="str">
            <v xml:space="preserve"> </v>
          </cell>
          <cell r="O106" t="str">
            <v xml:space="preserve"> </v>
          </cell>
          <cell r="P106" t="str">
            <v xml:space="preserve"> </v>
          </cell>
          <cell r="Q106">
            <v>1250</v>
          </cell>
        </row>
        <row r="107">
          <cell r="C107" t="str">
            <v xml:space="preserve">   Hospital Central</v>
          </cell>
          <cell r="D107">
            <v>62382.06</v>
          </cell>
          <cell r="E107">
            <v>36892.239999999998</v>
          </cell>
          <cell r="F107">
            <v>35881.71</v>
          </cell>
          <cell r="G107">
            <v>1010.53</v>
          </cell>
          <cell r="H107">
            <v>24593.01</v>
          </cell>
          <cell r="I107">
            <v>14765.6</v>
          </cell>
          <cell r="J107">
            <v>9827.41</v>
          </cell>
          <cell r="K107" t="str">
            <v xml:space="preserve"> </v>
          </cell>
          <cell r="L107" t="str">
            <v xml:space="preserve"> </v>
          </cell>
          <cell r="M107" t="str">
            <v xml:space="preserve"> </v>
          </cell>
          <cell r="N107" t="str">
            <v xml:space="preserve"> </v>
          </cell>
          <cell r="O107">
            <v>896.81</v>
          </cell>
          <cell r="P107">
            <v>2146.65</v>
          </cell>
          <cell r="Q107">
            <v>64528.71</v>
          </cell>
        </row>
        <row r="108">
          <cell r="C108" t="str">
            <v xml:space="preserve">   Ministério da Mulher e Coordenação da Acção Social</v>
          </cell>
          <cell r="D108">
            <v>17129.09</v>
          </cell>
          <cell r="E108">
            <v>11419.73</v>
          </cell>
          <cell r="F108">
            <v>8130.46</v>
          </cell>
          <cell r="G108">
            <v>3289.27</v>
          </cell>
          <cell r="H108">
            <v>5694.76</v>
          </cell>
          <cell r="I108">
            <v>1697.03</v>
          </cell>
          <cell r="J108">
            <v>3997.73</v>
          </cell>
          <cell r="K108" t="str">
            <v xml:space="preserve"> </v>
          </cell>
          <cell r="L108">
            <v>14.6</v>
          </cell>
          <cell r="M108" t="str">
            <v xml:space="preserve"> </v>
          </cell>
          <cell r="N108" t="str">
            <v xml:space="preserve"> </v>
          </cell>
          <cell r="O108" t="str">
            <v xml:space="preserve"> </v>
          </cell>
          <cell r="P108" t="str">
            <v xml:space="preserve"> </v>
          </cell>
          <cell r="Q108">
            <v>17129.09</v>
          </cell>
        </row>
        <row r="109">
          <cell r="C109" t="str">
            <v xml:space="preserve">   Instituto Nacional da Acção Social</v>
          </cell>
          <cell r="D109">
            <v>10944.22</v>
          </cell>
          <cell r="E109">
            <v>7794.92</v>
          </cell>
          <cell r="F109">
            <v>5766.46</v>
          </cell>
          <cell r="G109">
            <v>2028.47</v>
          </cell>
          <cell r="H109">
            <v>2961.3</v>
          </cell>
          <cell r="I109">
            <v>973.06</v>
          </cell>
          <cell r="J109">
            <v>1988.23</v>
          </cell>
          <cell r="K109" t="str">
            <v xml:space="preserve"> </v>
          </cell>
          <cell r="L109" t="str">
            <v xml:space="preserve"> </v>
          </cell>
          <cell r="M109" t="str">
            <v xml:space="preserve"> </v>
          </cell>
          <cell r="N109" t="str">
            <v xml:space="preserve"> </v>
          </cell>
          <cell r="O109">
            <v>188</v>
          </cell>
          <cell r="P109" t="str">
            <v xml:space="preserve"> </v>
          </cell>
          <cell r="Q109">
            <v>10944.22</v>
          </cell>
        </row>
        <row r="110">
          <cell r="C110" t="str">
            <v xml:space="preserve">   Comissão Nacional de Reinserção Social</v>
          </cell>
          <cell r="D110">
            <v>2242.58</v>
          </cell>
          <cell r="E110">
            <v>1315.91</v>
          </cell>
          <cell r="F110">
            <v>946.63</v>
          </cell>
          <cell r="G110">
            <v>369.27</v>
          </cell>
          <cell r="H110">
            <v>915.67</v>
          </cell>
          <cell r="I110">
            <v>252.6</v>
          </cell>
          <cell r="J110">
            <v>663.08</v>
          </cell>
          <cell r="K110" t="str">
            <v xml:space="preserve"> </v>
          </cell>
          <cell r="L110" t="str">
            <v xml:space="preserve"> </v>
          </cell>
          <cell r="M110" t="str">
            <v xml:space="preserve"> </v>
          </cell>
          <cell r="N110" t="str">
            <v xml:space="preserve"> </v>
          </cell>
          <cell r="O110">
            <v>11</v>
          </cell>
          <cell r="P110" t="str">
            <v xml:space="preserve"> </v>
          </cell>
          <cell r="Q110">
            <v>2242.58</v>
          </cell>
        </row>
        <row r="111">
          <cell r="C111" t="str">
            <v xml:space="preserve">   Direcção Provincial da Mulher e Coordenação da Acção Social</v>
          </cell>
          <cell r="D111">
            <v>29152.19</v>
          </cell>
          <cell r="E111">
            <v>22104.560000000001</v>
          </cell>
          <cell r="F111">
            <v>21002.76</v>
          </cell>
          <cell r="G111">
            <v>1101.79</v>
          </cell>
          <cell r="H111">
            <v>6585.8</v>
          </cell>
          <cell r="I111">
            <v>3974.57</v>
          </cell>
          <cell r="J111">
            <v>2611.23</v>
          </cell>
          <cell r="K111" t="str">
            <v xml:space="preserve"> </v>
          </cell>
          <cell r="L111">
            <v>95</v>
          </cell>
          <cell r="M111" t="str">
            <v xml:space="preserve"> </v>
          </cell>
          <cell r="N111">
            <v>10.119999999999999</v>
          </cell>
          <cell r="O111">
            <v>356.72</v>
          </cell>
          <cell r="P111" t="str">
            <v xml:space="preserve"> </v>
          </cell>
          <cell r="Q111">
            <v>29152.19</v>
          </cell>
        </row>
        <row r="112">
          <cell r="C112" t="str">
            <v xml:space="preserve">   Delegação Provincial do Instituto Nacional da Acção Social</v>
          </cell>
          <cell r="D112">
            <v>12078.35</v>
          </cell>
          <cell r="E112">
            <v>6608.82</v>
          </cell>
          <cell r="F112">
            <v>5631.6</v>
          </cell>
          <cell r="G112">
            <v>977.22</v>
          </cell>
          <cell r="H112">
            <v>5380.73</v>
          </cell>
          <cell r="I112">
            <v>2513.4499999999998</v>
          </cell>
          <cell r="J112">
            <v>2867.27</v>
          </cell>
          <cell r="K112" t="str">
            <v xml:space="preserve"> </v>
          </cell>
          <cell r="L112" t="str">
            <v xml:space="preserve"> </v>
          </cell>
          <cell r="M112" t="str">
            <v xml:space="preserve"> </v>
          </cell>
          <cell r="N112" t="str">
            <v xml:space="preserve"> </v>
          </cell>
          <cell r="O112">
            <v>88.8</v>
          </cell>
          <cell r="P112" t="str">
            <v xml:space="preserve"> </v>
          </cell>
          <cell r="Q112">
            <v>12078.35</v>
          </cell>
        </row>
        <row r="113">
          <cell r="C113" t="str">
            <v xml:space="preserve">   Comissão Provincial de Reinserção Social</v>
          </cell>
          <cell r="D113">
            <v>5788.3</v>
          </cell>
          <cell r="E113">
            <v>3148.08</v>
          </cell>
          <cell r="F113">
            <v>2601.7800000000002</v>
          </cell>
          <cell r="G113">
            <v>546.29999999999995</v>
          </cell>
          <cell r="H113">
            <v>2422.2199999999998</v>
          </cell>
          <cell r="I113">
            <v>1438.45</v>
          </cell>
          <cell r="J113">
            <v>983.77</v>
          </cell>
          <cell r="K113" t="str">
            <v xml:space="preserve"> </v>
          </cell>
          <cell r="L113">
            <v>150</v>
          </cell>
          <cell r="M113" t="str">
            <v xml:space="preserve"> </v>
          </cell>
          <cell r="N113" t="str">
            <v xml:space="preserve"> </v>
          </cell>
          <cell r="O113">
            <v>68</v>
          </cell>
          <cell r="P113" t="str">
            <v xml:space="preserve"> </v>
          </cell>
          <cell r="Q113">
            <v>5788.3</v>
          </cell>
        </row>
        <row r="115">
          <cell r="C115" t="str">
            <v>Total</v>
          </cell>
          <cell r="D115">
            <v>10654431.189999999</v>
          </cell>
          <cell r="E115">
            <v>5166000</v>
          </cell>
          <cell r="F115">
            <v>4734273.62</v>
          </cell>
          <cell r="G115">
            <v>431726.38</v>
          </cell>
          <cell r="H115">
            <v>2438999.94</v>
          </cell>
          <cell r="I115">
            <v>1185000.6200000001</v>
          </cell>
          <cell r="J115">
            <v>1253999.32</v>
          </cell>
          <cell r="K115">
            <v>515000</v>
          </cell>
          <cell r="L115">
            <v>2171000</v>
          </cell>
          <cell r="M115">
            <v>78000</v>
          </cell>
          <cell r="N115">
            <v>238425.62</v>
          </cell>
          <cell r="O115">
            <v>47005.62</v>
          </cell>
          <cell r="P115">
            <v>97568.76</v>
          </cell>
          <cell r="Q115">
            <v>10751999.949999999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71.xml><?xml version="1.0" encoding="utf-8"?>
<externalLink xmlns="http://schemas.openxmlformats.org/spreadsheetml/2006/main">
  <externalBook xmlns:r="http://schemas.openxmlformats.org/officeDocument/2006/relationships" r:id="rId1">
    <sheetNames>
      <sheetName val="Receitas"/>
      <sheetName val="OC-Corrente2001 Revisao"/>
      <sheetName val="PVT"/>
      <sheetName val="Prioritarios"/>
      <sheetName val="Funcoes"/>
      <sheetName val="Niassa"/>
      <sheetName val="Cabo"/>
      <sheetName val="Nampula"/>
      <sheetName val="Zambezia"/>
      <sheetName val="Tete"/>
      <sheetName val="Manica"/>
      <sheetName val="Sofala"/>
      <sheetName val="Inhambane"/>
      <sheetName val="Gaza"/>
      <sheetName val="Maputo"/>
      <sheetName val="Cidade"/>
      <sheetName val="MAPA IV"/>
      <sheetName val="MAPA V"/>
      <sheetName val="MAPA VI"/>
      <sheetName val="OrgaGlobal"/>
    </sheetNames>
    <sheetDataSet>
      <sheetData sheetId="0" refreshError="1"/>
      <sheetData sheetId="1" refreshError="1">
        <row r="1">
          <cell r="AP1" t="str">
            <v>OrgDNPOs</v>
          </cell>
          <cell r="AQ1" t="str">
            <v>Total</v>
          </cell>
        </row>
        <row r="2">
          <cell r="AP2" t="str">
            <v>01101</v>
          </cell>
          <cell r="AQ2">
            <v>143513.2482875</v>
          </cell>
        </row>
        <row r="3">
          <cell r="AP3" t="str">
            <v>01151</v>
          </cell>
          <cell r="AQ3">
            <v>81788.986000000004</v>
          </cell>
        </row>
        <row r="4">
          <cell r="AP4" t="str">
            <v>01201</v>
          </cell>
          <cell r="AQ4">
            <v>35640.952047499995</v>
          </cell>
        </row>
        <row r="5">
          <cell r="AP5" t="str">
            <v>03101</v>
          </cell>
          <cell r="AQ5">
            <v>17106.944513750001</v>
          </cell>
        </row>
        <row r="6">
          <cell r="AP6" t="str">
            <v>03151</v>
          </cell>
          <cell r="AQ6">
            <v>2472.6038587500007</v>
          </cell>
        </row>
        <row r="7">
          <cell r="AP7" t="str">
            <v>03160</v>
          </cell>
          <cell r="AQ7">
            <v>23066.654375000002</v>
          </cell>
        </row>
        <row r="8">
          <cell r="AP8" t="str">
            <v>03165</v>
          </cell>
          <cell r="AQ8">
            <v>14752.943800000003</v>
          </cell>
        </row>
        <row r="9">
          <cell r="AP9" t="str">
            <v>03251</v>
          </cell>
          <cell r="AQ9">
            <v>9078.0329725000011</v>
          </cell>
        </row>
        <row r="10">
          <cell r="AP10" t="str">
            <v>05101</v>
          </cell>
          <cell r="AQ10">
            <v>120797.28676249999</v>
          </cell>
        </row>
        <row r="11">
          <cell r="AP11" t="str">
            <v>05151</v>
          </cell>
          <cell r="AQ11">
            <v>7786.2354899999982</v>
          </cell>
        </row>
        <row r="12">
          <cell r="AP12" t="str">
            <v>07101</v>
          </cell>
          <cell r="AQ12">
            <v>24165.856919999998</v>
          </cell>
        </row>
        <row r="13">
          <cell r="AP13" t="str">
            <v>07121</v>
          </cell>
          <cell r="AQ13">
            <v>1983.3973749999996</v>
          </cell>
        </row>
        <row r="14">
          <cell r="AP14" t="str">
            <v>07151</v>
          </cell>
          <cell r="AQ14">
            <v>62678.263548749987</v>
          </cell>
        </row>
        <row r="15">
          <cell r="AP15" t="str">
            <v>07251</v>
          </cell>
          <cell r="AQ15">
            <v>4.9999999999954525E-3</v>
          </cell>
        </row>
        <row r="16">
          <cell r="AP16" t="str">
            <v>09101</v>
          </cell>
          <cell r="AQ16">
            <v>6200.4135000000006</v>
          </cell>
        </row>
        <row r="17">
          <cell r="AP17" t="str">
            <v>11101</v>
          </cell>
          <cell r="AQ17">
            <v>35924.739774999987</v>
          </cell>
        </row>
        <row r="18">
          <cell r="AP18" t="str">
            <v>13101</v>
          </cell>
          <cell r="AQ18">
            <v>12749.935267499997</v>
          </cell>
        </row>
        <row r="19">
          <cell r="AP19" t="str">
            <v>13151</v>
          </cell>
          <cell r="AQ19">
            <v>23593.010262499996</v>
          </cell>
        </row>
        <row r="20">
          <cell r="AP20" t="str">
            <v>15101</v>
          </cell>
          <cell r="AQ20">
            <v>659970.3222512498</v>
          </cell>
        </row>
        <row r="21">
          <cell r="AP21" t="str">
            <v>15210</v>
          </cell>
          <cell r="AQ21">
            <v>8835.9964142499975</v>
          </cell>
        </row>
        <row r="22">
          <cell r="AP22" t="str">
            <v>15260</v>
          </cell>
          <cell r="AQ22">
            <v>7195.5213887500004</v>
          </cell>
        </row>
        <row r="23">
          <cell r="AP23" t="str">
            <v>16151</v>
          </cell>
          <cell r="AQ23">
            <v>10891.676321250001</v>
          </cell>
        </row>
        <row r="24">
          <cell r="AP24" t="str">
            <v>16301</v>
          </cell>
          <cell r="AQ24">
            <v>7071.9354994999976</v>
          </cell>
        </row>
        <row r="25">
          <cell r="AP25" t="str">
            <v>17101</v>
          </cell>
          <cell r="AQ25">
            <v>1028201.1595749998</v>
          </cell>
        </row>
        <row r="26">
          <cell r="AP26" t="str">
            <v>17151</v>
          </cell>
          <cell r="AQ26">
            <v>159740.38612500002</v>
          </cell>
        </row>
        <row r="27">
          <cell r="AP27" t="str">
            <v>17201</v>
          </cell>
          <cell r="AQ27">
            <v>1810.72165</v>
          </cell>
        </row>
        <row r="28">
          <cell r="AP28" t="str">
            <v>19101</v>
          </cell>
          <cell r="AQ28">
            <v>506397.47705500002</v>
          </cell>
        </row>
        <row r="29">
          <cell r="AP29" t="str">
            <v>19151</v>
          </cell>
          <cell r="AQ29">
            <v>4069.0864674999998</v>
          </cell>
        </row>
        <row r="30">
          <cell r="AP30" t="str">
            <v>19155</v>
          </cell>
          <cell r="AQ30">
            <v>3482.6703762500001</v>
          </cell>
        </row>
        <row r="31">
          <cell r="AP31" t="str">
            <v>19160</v>
          </cell>
          <cell r="AQ31">
            <v>9759.3317599999991</v>
          </cell>
        </row>
        <row r="32">
          <cell r="AP32" t="str">
            <v>19201</v>
          </cell>
          <cell r="AQ32">
            <v>11509.688749999999</v>
          </cell>
        </row>
        <row r="33">
          <cell r="AP33" t="str">
            <v>19301</v>
          </cell>
          <cell r="AQ33">
            <v>10712.646650000002</v>
          </cell>
        </row>
        <row r="34">
          <cell r="AP34" t="str">
            <v>19321</v>
          </cell>
          <cell r="AQ34">
            <v>435.75520375000013</v>
          </cell>
        </row>
        <row r="35">
          <cell r="AP35" t="str">
            <v>21101</v>
          </cell>
          <cell r="AQ35">
            <v>25816.092832499999</v>
          </cell>
        </row>
        <row r="36">
          <cell r="AP36" t="str">
            <v>21151</v>
          </cell>
          <cell r="AQ36">
            <v>21209.153788750002</v>
          </cell>
        </row>
        <row r="37">
          <cell r="AP37" t="str">
            <v>21251</v>
          </cell>
          <cell r="AQ37">
            <v>25324.140526249997</v>
          </cell>
        </row>
        <row r="38">
          <cell r="AP38" t="str">
            <v>21301</v>
          </cell>
          <cell r="AQ38">
            <v>40236.569936124994</v>
          </cell>
        </row>
        <row r="39">
          <cell r="AP39" t="str">
            <v>23101</v>
          </cell>
          <cell r="AQ39">
            <v>40325.736787499991</v>
          </cell>
        </row>
        <row r="40">
          <cell r="AP40" t="str">
            <v>23151</v>
          </cell>
          <cell r="AQ40">
            <v>15375.382950000001</v>
          </cell>
        </row>
        <row r="41">
          <cell r="AP41" t="str">
            <v>23201</v>
          </cell>
          <cell r="AQ41">
            <v>22252.8072025</v>
          </cell>
        </row>
        <row r="42">
          <cell r="AP42" t="str">
            <v>23251</v>
          </cell>
          <cell r="AQ42">
            <v>7962.858533749999</v>
          </cell>
        </row>
        <row r="43">
          <cell r="AP43" t="str">
            <v>25101</v>
          </cell>
          <cell r="AQ43">
            <v>91911.615498750005</v>
          </cell>
        </row>
        <row r="44">
          <cell r="AP44" t="str">
            <v>2510110</v>
          </cell>
          <cell r="AQ44">
            <v>279000</v>
          </cell>
        </row>
        <row r="45">
          <cell r="AP45" t="str">
            <v>2510115</v>
          </cell>
          <cell r="AQ45">
            <v>515000</v>
          </cell>
        </row>
        <row r="46">
          <cell r="AP46" t="str">
            <v>2510120</v>
          </cell>
          <cell r="AQ46">
            <v>114400</v>
          </cell>
        </row>
        <row r="47">
          <cell r="AP47" t="str">
            <v>2510125</v>
          </cell>
          <cell r="AQ47">
            <v>123000</v>
          </cell>
        </row>
        <row r="48">
          <cell r="AP48" t="str">
            <v>2510130</v>
          </cell>
          <cell r="AQ48">
            <v>318818.2</v>
          </cell>
        </row>
        <row r="49">
          <cell r="AP49" t="str">
            <v>2510133</v>
          </cell>
          <cell r="AQ49">
            <v>7628.71</v>
          </cell>
        </row>
        <row r="50">
          <cell r="AP50" t="str">
            <v>2510135</v>
          </cell>
          <cell r="AQ50">
            <v>78000</v>
          </cell>
        </row>
        <row r="51">
          <cell r="AP51" t="str">
            <v>2510140</v>
          </cell>
          <cell r="AQ51">
            <v>215490.24</v>
          </cell>
        </row>
        <row r="52">
          <cell r="AP52" t="str">
            <v>25301</v>
          </cell>
          <cell r="AQ52">
            <v>19220.329858749999</v>
          </cell>
        </row>
        <row r="53">
          <cell r="AP53" t="str">
            <v>25351</v>
          </cell>
          <cell r="AQ53">
            <v>51822.359302500001</v>
          </cell>
        </row>
        <row r="54">
          <cell r="AP54" t="str">
            <v>2535110</v>
          </cell>
          <cell r="AQ54">
            <v>139600</v>
          </cell>
        </row>
        <row r="55">
          <cell r="AP55" t="str">
            <v>2535115</v>
          </cell>
          <cell r="AQ55">
            <v>964160.77</v>
          </cell>
        </row>
        <row r="56">
          <cell r="AP56" t="str">
            <v>2535120</v>
          </cell>
          <cell r="AQ56">
            <v>19500</v>
          </cell>
        </row>
        <row r="57">
          <cell r="AP57" t="str">
            <v>25401</v>
          </cell>
          <cell r="AQ57">
            <v>10890.131154999999</v>
          </cell>
        </row>
        <row r="58">
          <cell r="AP58" t="str">
            <v>27101</v>
          </cell>
          <cell r="AQ58">
            <v>35911.238057499999</v>
          </cell>
        </row>
        <row r="59">
          <cell r="AP59" t="str">
            <v>27151</v>
          </cell>
          <cell r="AQ59">
            <v>1038.8771250000002</v>
          </cell>
        </row>
        <row r="60">
          <cell r="AP60" t="str">
            <v>27153</v>
          </cell>
          <cell r="AQ60">
            <v>6071.0221750000001</v>
          </cell>
        </row>
        <row r="61">
          <cell r="AP61" t="str">
            <v>27201</v>
          </cell>
          <cell r="AQ61">
            <v>15162.978866250005</v>
          </cell>
        </row>
        <row r="62">
          <cell r="AP62" t="str">
            <v>27251</v>
          </cell>
          <cell r="AQ62">
            <v>1211.4062999999999</v>
          </cell>
        </row>
        <row r="63">
          <cell r="AP63" t="str">
            <v>27271</v>
          </cell>
          <cell r="AQ63">
            <v>7595.3246724999999</v>
          </cell>
        </row>
        <row r="64">
          <cell r="AP64" t="str">
            <v>29101</v>
          </cell>
          <cell r="AQ64">
            <v>26667.905843749995</v>
          </cell>
        </row>
        <row r="65">
          <cell r="AP65" t="str">
            <v>29151</v>
          </cell>
          <cell r="AQ65">
            <v>22133.421669999996</v>
          </cell>
        </row>
        <row r="66">
          <cell r="AP66" t="str">
            <v>30101</v>
          </cell>
          <cell r="AQ66">
            <v>19441.617425000011</v>
          </cell>
        </row>
        <row r="67">
          <cell r="AP67" t="str">
            <v>30351</v>
          </cell>
          <cell r="AQ67">
            <v>3948.763625000001</v>
          </cell>
        </row>
        <row r="68">
          <cell r="AP68" t="str">
            <v>31101</v>
          </cell>
          <cell r="AQ68">
            <v>88345.826774999994</v>
          </cell>
        </row>
        <row r="69">
          <cell r="AP69" t="str">
            <v>31451</v>
          </cell>
          <cell r="AQ69">
            <v>98845.526750000019</v>
          </cell>
        </row>
        <row r="70">
          <cell r="AP70" t="str">
            <v>32101</v>
          </cell>
          <cell r="AQ70">
            <v>33155.011374999995</v>
          </cell>
        </row>
        <row r="71">
          <cell r="AP71" t="str">
            <v>32251</v>
          </cell>
          <cell r="AQ71">
            <v>21195.643659999998</v>
          </cell>
        </row>
        <row r="72">
          <cell r="AP72" t="str">
            <v>33101</v>
          </cell>
          <cell r="AQ72">
            <v>16326.134295000002</v>
          </cell>
        </row>
        <row r="73">
          <cell r="AP73" t="str">
            <v>34101</v>
          </cell>
          <cell r="AQ73">
            <v>24889.394250000012</v>
          </cell>
        </row>
        <row r="74">
          <cell r="AP74" t="str">
            <v>34201</v>
          </cell>
          <cell r="AQ74">
            <v>14045.0959</v>
          </cell>
        </row>
        <row r="75">
          <cell r="AP75" t="str">
            <v>36101</v>
          </cell>
          <cell r="AQ75">
            <v>31050.136695000005</v>
          </cell>
        </row>
        <row r="76">
          <cell r="AP76" t="str">
            <v>36151</v>
          </cell>
          <cell r="AQ76">
            <v>6427.9075249999987</v>
          </cell>
        </row>
        <row r="77">
          <cell r="AP77" t="str">
            <v>36201</v>
          </cell>
          <cell r="AQ77">
            <v>9794.6807000000008</v>
          </cell>
        </row>
        <row r="78">
          <cell r="AP78" t="str">
            <v>36251</v>
          </cell>
          <cell r="AQ78">
            <v>26674.120146249999</v>
          </cell>
        </row>
        <row r="79">
          <cell r="AP79" t="str">
            <v>38101</v>
          </cell>
          <cell r="AQ79">
            <v>32655.408461250001</v>
          </cell>
        </row>
        <row r="80">
          <cell r="AP80" t="str">
            <v>38201</v>
          </cell>
          <cell r="AQ80">
            <v>29244.486905000002</v>
          </cell>
        </row>
        <row r="81">
          <cell r="AP81" t="str">
            <v>38301</v>
          </cell>
          <cell r="AQ81">
            <v>2727.5081625000003</v>
          </cell>
        </row>
        <row r="82">
          <cell r="AP82" t="str">
            <v>40101</v>
          </cell>
          <cell r="AQ82">
            <v>232712.30301000006</v>
          </cell>
        </row>
        <row r="83">
          <cell r="AP83" t="str">
            <v>40251</v>
          </cell>
          <cell r="AQ83">
            <v>2246.2622124999994</v>
          </cell>
        </row>
        <row r="84">
          <cell r="AP84" t="str">
            <v>40301</v>
          </cell>
          <cell r="AQ84">
            <v>1965760.0033624999</v>
          </cell>
        </row>
        <row r="85">
          <cell r="AP85" t="str">
            <v>41101</v>
          </cell>
          <cell r="AQ85">
            <v>8445.9613124999978</v>
          </cell>
        </row>
        <row r="86">
          <cell r="AP86" t="str">
            <v>41151</v>
          </cell>
          <cell r="AQ86">
            <v>259081.15564124999</v>
          </cell>
        </row>
        <row r="87">
          <cell r="AP87" t="str">
            <v>41201</v>
          </cell>
          <cell r="AQ87">
            <v>47902.616637499996</v>
          </cell>
        </row>
        <row r="88">
          <cell r="AP88" t="str">
            <v>41301</v>
          </cell>
          <cell r="AQ88">
            <v>21047.365025000003</v>
          </cell>
        </row>
        <row r="89">
          <cell r="AP89" t="str">
            <v>41351</v>
          </cell>
          <cell r="AQ89">
            <v>16479.912751249998</v>
          </cell>
        </row>
        <row r="90">
          <cell r="AP90" t="str">
            <v>42101</v>
          </cell>
          <cell r="AQ90">
            <v>21998.598354999995</v>
          </cell>
        </row>
        <row r="91">
          <cell r="AP91" t="str">
            <v>42151</v>
          </cell>
          <cell r="AQ91">
            <v>7671.4150125000015</v>
          </cell>
        </row>
        <row r="92">
          <cell r="AP92" t="str">
            <v>42201</v>
          </cell>
          <cell r="AQ92">
            <v>6152.6239000000005</v>
          </cell>
        </row>
        <row r="93">
          <cell r="AP93" t="str">
            <v>43101</v>
          </cell>
          <cell r="AQ93">
            <v>10584.299059999999</v>
          </cell>
        </row>
        <row r="94">
          <cell r="AP94" t="str">
            <v>43251</v>
          </cell>
          <cell r="AQ94">
            <v>19367.050793750001</v>
          </cell>
        </row>
        <row r="95">
          <cell r="AP95" t="str">
            <v>44101</v>
          </cell>
          <cell r="AQ95">
            <v>486522.68768625002</v>
          </cell>
        </row>
        <row r="96">
          <cell r="AP96" t="str">
            <v>44161</v>
          </cell>
          <cell r="AQ96">
            <v>111339.081225</v>
          </cell>
        </row>
        <row r="97">
          <cell r="AP97" t="str">
            <v>44351</v>
          </cell>
          <cell r="AQ97">
            <v>616686.7475637499</v>
          </cell>
        </row>
        <row r="98">
          <cell r="AP98" t="str">
            <v>4435110</v>
          </cell>
          <cell r="AQ98">
            <v>1250</v>
          </cell>
        </row>
        <row r="99">
          <cell r="AP99" t="str">
            <v>44361</v>
          </cell>
          <cell r="AQ99">
            <v>64528.70929999998</v>
          </cell>
        </row>
        <row r="100">
          <cell r="AP100" t="str">
            <v>46101</v>
          </cell>
          <cell r="AQ100">
            <v>17129.090003749996</v>
          </cell>
        </row>
        <row r="101">
          <cell r="AP101" t="str">
            <v>46151</v>
          </cell>
          <cell r="AQ101">
            <v>10944.219941250001</v>
          </cell>
        </row>
        <row r="102">
          <cell r="AP102" t="str">
            <v>46201</v>
          </cell>
          <cell r="AQ102">
            <v>2242.584875</v>
          </cell>
        </row>
        <row r="103">
          <cell r="AP103" t="str">
            <v>46251</v>
          </cell>
          <cell r="AQ103">
            <v>29152.194073749994</v>
          </cell>
        </row>
        <row r="104">
          <cell r="AP104" t="str">
            <v>46301</v>
          </cell>
          <cell r="AQ104">
            <v>12078.348966249998</v>
          </cell>
        </row>
        <row r="105">
          <cell r="AP105" t="str">
            <v>46351</v>
          </cell>
          <cell r="AQ105">
            <v>5788.3002974999999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2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DMX Update Instructions"/>
      <sheetName val="WEO Questionnaire (outdated)"/>
      <sheetName val="WEO GAS and Other EDSS"/>
      <sheetName val="EDSS-In (M)"/>
      <sheetName val="DMX_In"/>
      <sheetName val="Key Assumptions"/>
      <sheetName val="Output SEI"/>
      <sheetName val="From SEI"/>
      <sheetName val="OUT_NGDP_DMX"/>
      <sheetName val="CPI 2000-05"/>
      <sheetName val="CPI 2006-07"/>
      <sheetName val="CPI-2008"/>
      <sheetName val="Tables CPI"/>
      <sheetName val="Calculations CPI"/>
      <sheetName val="Input RGDP (Sectoral)"/>
      <sheetName val="Input NGDP (Sectoral)"/>
      <sheetName val="Input NGDP (Exp.)"/>
      <sheetName val="Calculations RGDP (growth)"/>
      <sheetName val="Calculations RGDP (share)"/>
      <sheetName val="Calculations NGDP (share)"/>
      <sheetName val="Calculations NGDP (growth"/>
      <sheetName val="Calculations GDP Deflator"/>
      <sheetName val="Calculations GDP Defl. (%)"/>
      <sheetName val="SAppx. NGDP (sect.)"/>
      <sheetName val="SAppx. RGDP (sect.)"/>
      <sheetName val="SAppx. Defl."/>
      <sheetName val="SAppx. Nat Inc. (Exp.)"/>
      <sheetName val="SAppx. RGDP (Exp.)"/>
      <sheetName val="Input Labor"/>
      <sheetName val="Input QGDP"/>
      <sheetName val="Input annual "/>
      <sheetName val="Input ex.rate (D)"/>
      <sheetName val="Input ex. rate (M)"/>
      <sheetName val="Calculations Nom. GDP (share)"/>
      <sheetName val="Calculations Labor"/>
      <sheetName val="Calculations Annual"/>
      <sheetName val="Calculations Ex.F&amp;F CPI"/>
      <sheetName val="ControlSheet"/>
      <sheetName val="COLA_old"/>
      <sheetName val="COLA"/>
      <sheetName val="S&amp;U"/>
      <sheetName val="New S&amp;U "/>
      <sheetName val="STA Apdx tb05"/>
      <sheetName val="data_out (A)"/>
      <sheetName val="data_out (M)"/>
      <sheetName val="Data-out-Aremos (M)"/>
      <sheetName val="DMX_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externalLinks/externalLink73.xml><?xml version="1.0" encoding="utf-8"?>
<externalLink xmlns="http://schemas.openxmlformats.org/spreadsheetml/2006/main">
  <externalBook xmlns:r="http://schemas.openxmlformats.org/officeDocument/2006/relationships" r:id="rId1">
    <sheetNames>
      <sheetName val="Instructions"/>
      <sheetName val="Q1"/>
      <sheetName val="Q2"/>
      <sheetName val="Q3"/>
      <sheetName val="Q4"/>
      <sheetName val="Q5"/>
      <sheetName val="Q6"/>
      <sheetName val="Q7"/>
    </sheetNames>
    <sheetDataSet>
      <sheetData sheetId="0" refreshError="1">
        <row r="19">
          <cell r="C19">
            <v>2000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4.xml><?xml version="1.0" encoding="utf-8"?>
<externalLink xmlns="http://schemas.openxmlformats.org/spreadsheetml/2006/main">
  <externalBook xmlns:r="http://schemas.openxmlformats.org/officeDocument/2006/relationships" r:id="rId1">
    <sheetNames>
      <sheetName val="insheet"/>
      <sheetName val="outsheet"/>
      <sheetName val="capital"/>
      <sheetName val="BOP"/>
      <sheetName val="Income"/>
      <sheetName val="Ext. Finan. Req."/>
      <sheetName val="PRGF Fund"/>
      <sheetName val="Services"/>
      <sheetName val="Documentation"/>
      <sheetName val="imports"/>
      <sheetName val="EXP2"/>
      <sheetName val="Transfers"/>
      <sheetName val="Debt service (2)"/>
      <sheetName val="FR"/>
      <sheetName val="SPA"/>
      <sheetName val="bop HIPC"/>
      <sheetName val="SR99-tab7"/>
      <sheetName val="BCRG"/>
      <sheetName val="exp- HIPC"/>
      <sheetName val="Tab14"/>
      <sheetName val="Tab15"/>
      <sheetName val="tab17"/>
      <sheetName val="Tab18"/>
      <sheetName val="Tab19"/>
      <sheetName val="Tab20"/>
      <sheetName val="Tab21"/>
      <sheetName val="exptable"/>
      <sheetName val="expsource"/>
      <sheetName val="capflow"/>
      <sheetName val="Terms of trade (PDR)"/>
      <sheetName val="EXP-ASSUMP 2000-03"/>
      <sheetName val="imp-adj"/>
      <sheetName val="fiscal"/>
      <sheetName val="move-to-hub"/>
      <sheetName val="annualmeeting"/>
      <sheetName val="Prets-Dons"/>
      <sheetName val="budget en devises"/>
      <sheetName val="debt service"/>
      <sheetName val="gapfil"/>
      <sheetName val="Contents"/>
      <sheetName val="Basic assumptions"/>
      <sheetName val="SEFI table"/>
      <sheetName val=" Projection approaches"/>
      <sheetName val="GDP_Nominal"/>
      <sheetName val="GDP_Real"/>
      <sheetName val="GDP_Deflator"/>
      <sheetName val="Gov_SGO"/>
      <sheetName val="Gov_GTR_Proj"/>
      <sheetName val="Worksheet-Gov_Exp_Proj."/>
      <sheetName val="General (new)"/>
      <sheetName val="import"/>
      <sheetName val="export"/>
      <sheetName val="Mining revenue data"/>
      <sheetName val="weo"/>
      <sheetName val="weo-Mongolia"/>
      <sheetName val="Complete Data Set (Annual)"/>
      <sheetName val="Foreign"/>
    </sheetNames>
    <sheetDataSet>
      <sheetData sheetId="0" refreshError="1"/>
      <sheetData sheetId="1" refreshError="1">
        <row r="8">
          <cell r="B8" t="str">
            <v>Merchandise exports (US$ m)</v>
          </cell>
          <cell r="C8">
            <v>764.39455829306144</v>
          </cell>
          <cell r="D8">
            <v>651.32755032318607</v>
          </cell>
          <cell r="E8">
            <v>671.81678590602837</v>
          </cell>
          <cell r="F8">
            <v>610.38624494442126</v>
          </cell>
          <cell r="G8">
            <v>648.70405670000002</v>
          </cell>
          <cell r="H8">
            <v>610.01639089696005</v>
          </cell>
          <cell r="I8">
            <v>659.99700351999991</v>
          </cell>
          <cell r="J8">
            <v>659.35</v>
          </cell>
          <cell r="K8">
            <v>645.81000000000006</v>
          </cell>
          <cell r="L8">
            <v>694.4899999999999</v>
          </cell>
          <cell r="M8">
            <v>774.45999999999992</v>
          </cell>
          <cell r="N8">
            <v>856.23512325502861</v>
          </cell>
          <cell r="O8">
            <v>925.72712619136405</v>
          </cell>
          <cell r="P8">
            <v>1011.7016108636863</v>
          </cell>
          <cell r="Q8">
            <v>1061.8862995250734</v>
          </cell>
          <cell r="R8">
            <v>1137.2802267913537</v>
          </cell>
          <cell r="S8">
            <v>1218.0271228935399</v>
          </cell>
          <cell r="T8">
            <v>1304.5070486189813</v>
          </cell>
          <cell r="U8">
            <v>1397.1270490709292</v>
          </cell>
          <cell r="V8">
            <v>1496.3230695549653</v>
          </cell>
          <cell r="W8">
            <v>1602.5620074933679</v>
          </cell>
          <cell r="X8">
            <v>1716.3439100253972</v>
          </cell>
          <cell r="Y8">
            <v>1838.2043276372005</v>
          </cell>
          <cell r="Z8">
            <v>1968.7168348994421</v>
          </cell>
          <cell r="AA8">
            <v>2108.4957301773029</v>
          </cell>
          <cell r="AB8">
            <v>2258.1989270198915</v>
          </cell>
          <cell r="AC8">
            <v>2418.5310508383041</v>
          </cell>
          <cell r="AD8">
            <v>2590.2467554478239</v>
          </cell>
        </row>
        <row r="9">
          <cell r="B9" t="str">
            <v>Bauxite</v>
          </cell>
          <cell r="C9">
            <v>435.05759999999992</v>
          </cell>
          <cell r="D9">
            <v>358.70139999999998</v>
          </cell>
          <cell r="E9">
            <v>333.27079999999995</v>
          </cell>
          <cell r="F9">
            <v>283.04239999999999</v>
          </cell>
          <cell r="G9">
            <v>300.89699999999999</v>
          </cell>
          <cell r="H9">
            <v>308.98099999999999</v>
          </cell>
          <cell r="I9">
            <v>322.56089999999995</v>
          </cell>
          <cell r="J9">
            <v>324.26</v>
          </cell>
          <cell r="K9">
            <v>295.47000000000003</v>
          </cell>
          <cell r="L9">
            <v>299.37</v>
          </cell>
          <cell r="M9">
            <v>313.77999999999997</v>
          </cell>
          <cell r="N9">
            <v>375.69971494252871</v>
          </cell>
          <cell r="O9">
            <v>395.37201212076877</v>
          </cell>
          <cell r="P9">
            <v>505.13343728490548</v>
          </cell>
          <cell r="Q9">
            <v>506.4566783501885</v>
          </cell>
          <cell r="R9">
            <v>515.49890024474905</v>
          </cell>
          <cell r="S9">
            <v>517.90060148948305</v>
          </cell>
          <cell r="T9">
            <v>525.20148792162149</v>
          </cell>
          <cell r="U9">
            <v>532.7572188565714</v>
          </cell>
          <cell r="V9">
            <v>540.58630420101792</v>
          </cell>
          <cell r="W9">
            <v>545.47686739221092</v>
          </cell>
          <cell r="X9">
            <v>550.37897863478929</v>
          </cell>
          <cell r="Y9">
            <v>555.29164226706098</v>
          </cell>
          <cell r="Z9">
            <v>560.21382585714889</v>
          </cell>
          <cell r="AA9">
            <v>565.14445924757592</v>
          </cell>
          <cell r="AB9">
            <v>570.08243357810784</v>
          </cell>
          <cell r="AC9">
            <v>575.02660028639684</v>
          </cell>
          <cell r="AD9">
            <v>579.97577008595272</v>
          </cell>
        </row>
        <row r="10">
          <cell r="B10" t="str">
            <v>Alumina</v>
          </cell>
          <cell r="C10">
            <v>134.54910000000001</v>
          </cell>
          <cell r="D10">
            <v>102.515784</v>
          </cell>
          <cell r="E10">
            <v>108.88519399999998</v>
          </cell>
          <cell r="F10">
            <v>88.167747399999996</v>
          </cell>
          <cell r="G10">
            <v>96.316290499999994</v>
          </cell>
          <cell r="H10">
            <v>103.63000029696001</v>
          </cell>
          <cell r="I10">
            <v>94.500299999999982</v>
          </cell>
          <cell r="J10">
            <v>100.3</v>
          </cell>
          <cell r="K10">
            <v>85.6</v>
          </cell>
          <cell r="L10">
            <v>102.8</v>
          </cell>
          <cell r="M10">
            <v>120.6</v>
          </cell>
          <cell r="N10">
            <v>109.71090879793751</v>
          </cell>
          <cell r="O10">
            <v>113.03548179181439</v>
          </cell>
          <cell r="P10">
            <v>136.5</v>
          </cell>
          <cell r="Q10">
            <v>140.4</v>
          </cell>
          <cell r="R10">
            <v>140.4</v>
          </cell>
          <cell r="S10">
            <v>140.4</v>
          </cell>
          <cell r="T10">
            <v>142.76206121749215</v>
          </cell>
          <cell r="U10">
            <v>145.16386127540582</v>
          </cell>
          <cell r="V10">
            <v>147.60606873195889</v>
          </cell>
          <cell r="W10">
            <v>150.08936339305748</v>
          </cell>
          <cell r="X10">
            <v>152.61443650152495</v>
          </cell>
          <cell r="Y10">
            <v>155.18199092951406</v>
          </cell>
          <cell r="Z10">
            <v>157.79274137415666</v>
          </cell>
          <cell r="AA10">
            <v>160.44741455650473</v>
          </cell>
          <cell r="AB10">
            <v>163.14674942381816</v>
          </cell>
          <cell r="AC10">
            <v>165.89149735525632</v>
          </cell>
          <cell r="AD10">
            <v>168.68242237102947</v>
          </cell>
        </row>
        <row r="11">
          <cell r="B11" t="str">
            <v>Diamonds</v>
          </cell>
          <cell r="C11">
            <v>50.748750000000001</v>
          </cell>
          <cell r="D11">
            <v>55.378504</v>
          </cell>
          <cell r="E11">
            <v>70.029855999999995</v>
          </cell>
          <cell r="F11">
            <v>31.938933200000001</v>
          </cell>
          <cell r="G11">
            <v>35.314966199999994</v>
          </cell>
          <cell r="H11">
            <v>38.869161599999991</v>
          </cell>
          <cell r="I11">
            <v>56.806003520000004</v>
          </cell>
          <cell r="J11">
            <v>40.6</v>
          </cell>
          <cell r="K11">
            <v>40.199999999999996</v>
          </cell>
          <cell r="L11">
            <v>40.200000000000003</v>
          </cell>
          <cell r="M11">
            <v>60</v>
          </cell>
          <cell r="N11">
            <v>64.474499514562481</v>
          </cell>
          <cell r="O11">
            <v>66.05963227878091</v>
          </cell>
          <cell r="P11">
            <v>69.922305578780922</v>
          </cell>
          <cell r="Q11">
            <v>71.049293777780917</v>
          </cell>
          <cell r="R11">
            <v>72.227503590425471</v>
          </cell>
          <cell r="S11">
            <v>73.459263039054704</v>
          </cell>
          <cell r="T11">
            <v>74.747005954624143</v>
          </cell>
          <cell r="U11">
            <v>76.093276785706223</v>
          </cell>
          <cell r="V11">
            <v>77.500735626060987</v>
          </cell>
          <cell r="W11">
            <v>78.972163470709859</v>
          </cell>
          <cell r="X11">
            <v>80.510467710898013</v>
          </cell>
          <cell r="Y11">
            <v>82.118687878802746</v>
          </cell>
          <cell r="Z11">
            <v>83.800001653338725</v>
          </cell>
          <cell r="AA11">
            <v>85.55773113892738</v>
          </cell>
          <cell r="AB11">
            <v>87.395349429636042</v>
          </cell>
          <cell r="AC11">
            <v>89.31648747165741</v>
          </cell>
          <cell r="AD11">
            <v>91.32494123768862</v>
          </cell>
        </row>
        <row r="12">
          <cell r="B12" t="str">
            <v xml:space="preserve">Gold </v>
          </cell>
          <cell r="C12">
            <v>79.670108293061489</v>
          </cell>
          <cell r="D12">
            <v>65.546862323186019</v>
          </cell>
          <cell r="E12">
            <v>78.73293590602843</v>
          </cell>
          <cell r="F12">
            <v>89.809164344421305</v>
          </cell>
          <cell r="G12">
            <v>95.1</v>
          </cell>
          <cell r="H12">
            <v>82.2</v>
          </cell>
          <cell r="I12">
            <v>79.8</v>
          </cell>
          <cell r="J12">
            <v>71.8</v>
          </cell>
          <cell r="K12">
            <v>94.8</v>
          </cell>
          <cell r="L12">
            <v>105.4</v>
          </cell>
          <cell r="M12">
            <v>117.1</v>
          </cell>
          <cell r="N12">
            <v>125.3</v>
          </cell>
          <cell r="O12">
            <v>133.5</v>
          </cell>
          <cell r="P12">
            <v>138.9</v>
          </cell>
          <cell r="Q12">
            <v>145.65</v>
          </cell>
          <cell r="R12">
            <v>151.89437142364</v>
          </cell>
          <cell r="S12">
            <v>154.1727869949946</v>
          </cell>
          <cell r="T12">
            <v>156.48537879991952</v>
          </cell>
          <cell r="U12">
            <v>158.83265948191826</v>
          </cell>
          <cell r="V12">
            <v>161.21514937414707</v>
          </cell>
          <cell r="W12">
            <v>163.63337661475924</v>
          </cell>
          <cell r="X12">
            <v>166.08787726398063</v>
          </cell>
          <cell r="Y12">
            <v>168.5791954229403</v>
          </cell>
          <cell r="Z12">
            <v>171.10788335428441</v>
          </cell>
          <cell r="AA12">
            <v>173.67450160459867</v>
          </cell>
          <cell r="AB12">
            <v>176.27961912866763</v>
          </cell>
          <cell r="AC12">
            <v>178.92381341559764</v>
          </cell>
          <cell r="AD12">
            <v>181.60767061683163</v>
          </cell>
        </row>
        <row r="13">
          <cell r="B13" t="str">
            <v>Coffee</v>
          </cell>
          <cell r="C13">
            <v>23.748999999999999</v>
          </cell>
          <cell r="D13">
            <v>24.324999999999999</v>
          </cell>
          <cell r="E13">
            <v>36.668000000000006</v>
          </cell>
          <cell r="F13">
            <v>67.158000000000001</v>
          </cell>
          <cell r="G13">
            <v>43.031099999999995</v>
          </cell>
          <cell r="H13">
            <v>13.478400000000001</v>
          </cell>
          <cell r="I13">
            <v>31.5898</v>
          </cell>
          <cell r="J13">
            <v>37.489999999999995</v>
          </cell>
          <cell r="K13">
            <v>35.419999999999995</v>
          </cell>
          <cell r="L13">
            <v>42.5</v>
          </cell>
          <cell r="M13">
            <v>47.8</v>
          </cell>
          <cell r="N13">
            <v>53.78</v>
          </cell>
          <cell r="O13">
            <v>60.49</v>
          </cell>
          <cell r="P13">
            <v>68.05</v>
          </cell>
          <cell r="Q13">
            <v>76.5</v>
          </cell>
          <cell r="R13">
            <v>44.716349999999991</v>
          </cell>
          <cell r="S13">
            <v>46.522890539999992</v>
          </cell>
          <cell r="T13">
            <v>48.402415317816001</v>
          </cell>
          <cell r="U13">
            <v>50.357872896655778</v>
          </cell>
          <cell r="V13">
            <v>52.39233096168067</v>
          </cell>
          <cell r="W13">
            <v>54.508981132532568</v>
          </cell>
          <cell r="X13">
            <v>56.711143970286884</v>
          </cell>
          <cell r="Y13">
            <v>59.002274186686485</v>
          </cell>
          <cell r="Z13">
            <v>61.385966063828612</v>
          </cell>
          <cell r="AA13">
            <v>63.865959092807294</v>
          </cell>
          <cell r="AB13">
            <v>66.446143840156708</v>
          </cell>
          <cell r="AC13">
            <v>69.130568051299036</v>
          </cell>
          <cell r="AD13">
            <v>71.92344300057151</v>
          </cell>
        </row>
        <row r="14">
          <cell r="B14" t="str">
            <v>Fish</v>
          </cell>
          <cell r="C14">
            <v>17.39</v>
          </cell>
          <cell r="D14">
            <v>19.07</v>
          </cell>
          <cell r="E14">
            <v>17.41</v>
          </cell>
          <cell r="F14">
            <v>20.5</v>
          </cell>
          <cell r="G14">
            <v>45</v>
          </cell>
          <cell r="H14">
            <v>27.5</v>
          </cell>
          <cell r="I14">
            <v>35.75</v>
          </cell>
          <cell r="J14">
            <v>38.5</v>
          </cell>
          <cell r="K14">
            <v>42.35</v>
          </cell>
          <cell r="L14">
            <v>46.54</v>
          </cell>
          <cell r="M14">
            <v>51.15</v>
          </cell>
          <cell r="N14">
            <v>56.2</v>
          </cell>
          <cell r="O14">
            <v>61.78</v>
          </cell>
          <cell r="P14">
            <v>67.900000000000006</v>
          </cell>
          <cell r="Q14">
            <v>74.599999999999994</v>
          </cell>
          <cell r="R14">
            <v>78.33</v>
          </cell>
          <cell r="S14">
            <v>82.246499999999997</v>
          </cell>
          <cell r="T14">
            <v>86.358824999999996</v>
          </cell>
          <cell r="U14">
            <v>90.67676625</v>
          </cell>
          <cell r="V14">
            <v>95.210604562500009</v>
          </cell>
          <cell r="W14">
            <v>99.971134790625015</v>
          </cell>
          <cell r="X14">
            <v>104.96969153015627</v>
          </cell>
          <cell r="Y14">
            <v>110.21817610666409</v>
          </cell>
          <cell r="Z14">
            <v>115.7290849119973</v>
          </cell>
          <cell r="AA14">
            <v>121.51553915759717</v>
          </cell>
          <cell r="AB14">
            <v>127.59131611547704</v>
          </cell>
          <cell r="AC14">
            <v>133.97088192125091</v>
          </cell>
          <cell r="AD14">
            <v>140.66942601731347</v>
          </cell>
        </row>
        <row r="15">
          <cell r="B15" t="str">
            <v>Other</v>
          </cell>
          <cell r="C15">
            <v>23.23</v>
          </cell>
          <cell r="D15">
            <v>25.79</v>
          </cell>
          <cell r="E15">
            <v>26.82</v>
          </cell>
          <cell r="F15">
            <v>29.77</v>
          </cell>
          <cell r="G15">
            <v>33.044700000000006</v>
          </cell>
          <cell r="H15">
            <v>35.35782900000001</v>
          </cell>
          <cell r="I15">
            <v>38.99</v>
          </cell>
          <cell r="J15">
            <v>46.4</v>
          </cell>
          <cell r="K15">
            <v>51.97</v>
          </cell>
          <cell r="L15">
            <v>57.68</v>
          </cell>
          <cell r="M15">
            <v>64.03</v>
          </cell>
          <cell r="N15">
            <v>71.069999999999993</v>
          </cell>
          <cell r="O15">
            <v>78.89</v>
          </cell>
          <cell r="P15">
            <v>85.295867999999999</v>
          </cell>
          <cell r="Q15">
            <v>92.221892481600008</v>
          </cell>
          <cell r="R15">
            <v>99.710310151105929</v>
          </cell>
          <cell r="S15">
            <v>107.80678733537574</v>
          </cell>
          <cell r="T15">
            <v>116.56069846700825</v>
          </cell>
          <cell r="U15">
            <v>126.02542718252934</v>
          </cell>
          <cell r="V15">
            <v>136.25869186975072</v>
          </cell>
          <cell r="W15">
            <v>147.32289764957449</v>
          </cell>
          <cell r="X15">
            <v>159.28551693871995</v>
          </cell>
          <cell r="Y15">
            <v>172.21950091414402</v>
          </cell>
          <cell r="Z15">
            <v>186.20372438837251</v>
          </cell>
          <cell r="AA15">
            <v>201.32346680870839</v>
          </cell>
          <cell r="AB15">
            <v>217.67093231357552</v>
          </cell>
          <cell r="AC15">
            <v>235.34581201743788</v>
          </cell>
          <cell r="AD15">
            <v>254.45589195325385</v>
          </cell>
        </row>
        <row r="16">
          <cell r="C16" t="str">
            <v xml:space="preserve"> </v>
          </cell>
        </row>
        <row r="17">
          <cell r="B17" t="str">
            <v>Merchandise imports (US$ m.)</v>
          </cell>
          <cell r="C17">
            <v>-566.33092167925986</v>
          </cell>
          <cell r="D17">
            <v>-589.34488567925996</v>
          </cell>
          <cell r="E17">
            <v>-601.71059767925999</v>
          </cell>
          <cell r="F17">
            <v>-583.16202967925994</v>
          </cell>
          <cell r="G17">
            <v>-583.2477659390762</v>
          </cell>
          <cell r="H17">
            <v>-583.66926427589647</v>
          </cell>
          <cell r="I17">
            <v>-572.38656415614037</v>
          </cell>
          <cell r="J17">
            <v>-576.59974229999989</v>
          </cell>
          <cell r="K17">
            <v>-581.79999999999995</v>
          </cell>
          <cell r="L17">
            <v>-555.18000000000006</v>
          </cell>
          <cell r="M17">
            <v>-648.12792432703577</v>
          </cell>
          <cell r="N17">
            <v>-690.60610991404633</v>
          </cell>
          <cell r="O17">
            <v>-736.80367056352566</v>
          </cell>
          <cell r="P17">
            <v>-796.16567949604701</v>
          </cell>
          <cell r="Q17">
            <v>-755.92335972677085</v>
          </cell>
          <cell r="R17">
            <v>-830.18216344821894</v>
          </cell>
          <cell r="S17">
            <v>-904.38578143048733</v>
          </cell>
          <cell r="T17">
            <v>-984.03071182352789</v>
          </cell>
          <cell r="U17">
            <v>-1071.2637931210754</v>
          </cell>
          <cell r="V17">
            <v>-1166.8630341234345</v>
          </cell>
          <cell r="W17">
            <v>-1271.6913856287949</v>
          </cell>
          <cell r="X17">
            <v>-1386.7064908483655</v>
          </cell>
          <cell r="Y17">
            <v>-1512.9715983707572</v>
          </cell>
          <cell r="Z17">
            <v>-1651.6677802050838</v>
          </cell>
          <cell r="AA17">
            <v>-1804.1076152623486</v>
          </cell>
          <cell r="AB17">
            <v>-1961.9863720071698</v>
          </cell>
          <cell r="AC17">
            <v>-2135.0669365271697</v>
          </cell>
          <cell r="AD17">
            <v>-2324.9482856018617</v>
          </cell>
        </row>
        <row r="18">
          <cell r="B18" t="str">
            <v>Food products</v>
          </cell>
          <cell r="C18">
            <v>129.59325432709059</v>
          </cell>
          <cell r="D18">
            <v>128.92878095091567</v>
          </cell>
          <cell r="E18">
            <v>128.05951146316391</v>
          </cell>
          <cell r="F18">
            <v>116.75498334618918</v>
          </cell>
          <cell r="G18">
            <v>118.18441572976013</v>
          </cell>
          <cell r="H18">
            <v>98.132342219411626</v>
          </cell>
          <cell r="I18">
            <v>87.44094108543851</v>
          </cell>
          <cell r="J18">
            <v>97.642051148700091</v>
          </cell>
          <cell r="K18">
            <v>105.1</v>
          </cell>
          <cell r="L18">
            <v>112.5</v>
          </cell>
          <cell r="M18">
            <v>124.34314579590331</v>
          </cell>
          <cell r="N18">
            <v>134.48366343154206</v>
          </cell>
          <cell r="O18">
            <v>144.03952496449122</v>
          </cell>
          <cell r="P18">
            <v>145.67612082442906</v>
          </cell>
          <cell r="Q18">
            <v>137.84243978769487</v>
          </cell>
          <cell r="R18">
            <v>149.69431537950658</v>
          </cell>
          <cell r="S18">
            <v>159.69748650054643</v>
          </cell>
          <cell r="T18">
            <v>168.74019504532964</v>
          </cell>
          <cell r="U18">
            <v>178.29493780942173</v>
          </cell>
          <cell r="V18">
            <v>188.39070821226608</v>
          </cell>
          <cell r="W18">
            <v>199.05814139633807</v>
          </cell>
          <cell r="X18">
            <v>210.32960718805032</v>
          </cell>
          <cell r="Y18">
            <v>222.23930832247467</v>
          </cell>
          <cell r="Z18">
            <v>234.82338422994042</v>
          </cell>
          <cell r="AA18">
            <v>248.12002069944253</v>
          </cell>
          <cell r="AB18">
            <v>262.16956575163078</v>
          </cell>
          <cell r="AC18">
            <v>277.01465207298793</v>
          </cell>
          <cell r="AD18">
            <v>292.70032638272096</v>
          </cell>
        </row>
        <row r="19">
          <cell r="B19" t="str">
            <v>Other consumption goods</v>
          </cell>
          <cell r="C19">
            <v>89.730155471026208</v>
          </cell>
          <cell r="D19">
            <v>94.108039397247779</v>
          </cell>
          <cell r="E19">
            <v>98.465926881340323</v>
          </cell>
          <cell r="F19">
            <v>96.682932403471625</v>
          </cell>
          <cell r="G19">
            <v>97.792670529634577</v>
          </cell>
          <cell r="H19">
            <v>100.85846801894979</v>
          </cell>
          <cell r="I19">
            <v>96.652153640071646</v>
          </cell>
          <cell r="J19">
            <v>87.106400510552703</v>
          </cell>
          <cell r="K19">
            <v>92.9</v>
          </cell>
          <cell r="L19">
            <v>92.24</v>
          </cell>
          <cell r="M19">
            <v>100.232596</v>
          </cell>
          <cell r="N19">
            <v>110.5559862735939</v>
          </cell>
          <cell r="O19">
            <v>123.87428332855043</v>
          </cell>
          <cell r="P19">
            <v>128.37563822029728</v>
          </cell>
          <cell r="Q19">
            <v>125.57951943656624</v>
          </cell>
          <cell r="R19">
            <v>141.64705348343259</v>
          </cell>
          <cell r="S19">
            <v>160.38545343572198</v>
          </cell>
          <cell r="T19">
            <v>181.60274457661657</v>
          </cell>
          <cell r="U19">
            <v>205.62685786823624</v>
          </cell>
          <cell r="V19">
            <v>232.8291060542054</v>
          </cell>
          <cell r="W19">
            <v>263.62992260834568</v>
          </cell>
          <cell r="X19">
            <v>298.50535988529612</v>
          </cell>
          <cell r="Y19">
            <v>337.99444690740637</v>
          </cell>
          <cell r="Z19">
            <v>382.70752050864883</v>
          </cell>
          <cell r="AA19">
            <v>433.33565860033775</v>
          </cell>
          <cell r="AB19">
            <v>490.66136135766055</v>
          </cell>
          <cell r="AC19">
            <v>555.57064541368254</v>
          </cell>
          <cell r="AD19">
            <v>629.06673798669738</v>
          </cell>
        </row>
        <row r="20">
          <cell r="B20" t="str">
            <v>Oil imports</v>
          </cell>
          <cell r="C20">
            <v>86.370047521472884</v>
          </cell>
          <cell r="D20">
            <v>90.426551303467917</v>
          </cell>
          <cell r="E20">
            <v>94.468871301457639</v>
          </cell>
          <cell r="F20">
            <v>91.473392464140346</v>
          </cell>
          <cell r="G20">
            <v>88.875850047859217</v>
          </cell>
          <cell r="H20">
            <v>83.011758580531733</v>
          </cell>
          <cell r="I20">
            <v>85.125526757630936</v>
          </cell>
          <cell r="J20">
            <v>79.256464142492831</v>
          </cell>
          <cell r="K20">
            <v>58.7</v>
          </cell>
          <cell r="L20">
            <v>73.72</v>
          </cell>
          <cell r="M20">
            <v>82.164620767289264</v>
          </cell>
          <cell r="N20">
            <v>90.540162178809709</v>
          </cell>
          <cell r="O20">
            <v>83.892055963018706</v>
          </cell>
          <cell r="P20">
            <v>90.70344999174776</v>
          </cell>
          <cell r="Q20">
            <v>83.481306664091335</v>
          </cell>
          <cell r="R20">
            <v>88.95172294958526</v>
          </cell>
          <cell r="S20">
            <v>95.349485595539704</v>
          </cell>
          <cell r="T20">
            <v>102.20740084468966</v>
          </cell>
          <cell r="U20">
            <v>109.55856470730374</v>
          </cell>
          <cell r="V20">
            <v>117.43845359069316</v>
          </cell>
          <cell r="W20">
            <v>125.88509550685967</v>
          </cell>
          <cell r="X20">
            <v>134.93925359408033</v>
          </cell>
          <cell r="Y20">
            <v>144.64462283809686</v>
          </cell>
          <cell r="Z20">
            <v>155.0480409422772</v>
          </cell>
          <cell r="AA20">
            <v>166.19971436440005</v>
          </cell>
          <cell r="AB20">
            <v>178.15346061090625</v>
          </cell>
          <cell r="AC20">
            <v>190.96696795791925</v>
          </cell>
          <cell r="AD20">
            <v>204.70207385243705</v>
          </cell>
        </row>
        <row r="21">
          <cell r="B21" t="str">
            <v>Intermediate goods</v>
          </cell>
          <cell r="C21">
            <v>149.83026811417312</v>
          </cell>
          <cell r="D21">
            <v>155.77296496806048</v>
          </cell>
          <cell r="E21">
            <v>161.65015162487015</v>
          </cell>
          <cell r="F21">
            <v>159.42724431982921</v>
          </cell>
          <cell r="G21">
            <v>153.70552027191442</v>
          </cell>
          <cell r="H21">
            <v>149.72406831157247</v>
          </cell>
          <cell r="I21">
            <v>113.92443829892369</v>
          </cell>
          <cell r="J21">
            <v>126.98567115600612</v>
          </cell>
          <cell r="K21">
            <v>111.3</v>
          </cell>
          <cell r="L21">
            <v>113.43</v>
          </cell>
          <cell r="M21">
            <v>120.58412026540877</v>
          </cell>
          <cell r="N21">
            <v>133.00360238974483</v>
          </cell>
          <cell r="O21">
            <v>146.93680026264576</v>
          </cell>
          <cell r="P21">
            <v>168.06485512130882</v>
          </cell>
          <cell r="Q21">
            <v>162.22302496690622</v>
          </cell>
          <cell r="R21">
            <v>180.5512969178975</v>
          </cell>
          <cell r="S21">
            <v>198.99401067966249</v>
          </cell>
          <cell r="T21">
            <v>219.32058623973444</v>
          </cell>
          <cell r="U21">
            <v>241.72345380773237</v>
          </cell>
          <cell r="V21">
            <v>266.41469969841376</v>
          </cell>
          <cell r="W21">
            <v>293.62807413736181</v>
          </cell>
          <cell r="X21">
            <v>323.62120415733722</v>
          </cell>
          <cell r="Y21">
            <v>356.67803253462409</v>
          </cell>
          <cell r="Z21">
            <v>393.11150585460172</v>
          </cell>
          <cell r="AA21">
            <v>433.26653715426431</v>
          </cell>
          <cell r="AB21">
            <v>473.04329519463249</v>
          </cell>
          <cell r="AC21">
            <v>516.47182493792036</v>
          </cell>
          <cell r="AD21">
            <v>563.88738338412566</v>
          </cell>
        </row>
        <row r="22">
          <cell r="B22" t="str">
            <v>Investment goods</v>
          </cell>
          <cell r="C22">
            <v>110.80719624549704</v>
          </cell>
          <cell r="D22">
            <v>120.10854905956805</v>
          </cell>
          <cell r="E22">
            <v>119.06613640842789</v>
          </cell>
          <cell r="F22">
            <v>118.82347714562955</v>
          </cell>
          <cell r="G22">
            <v>124.68930935990775</v>
          </cell>
          <cell r="H22">
            <v>151.94262714543086</v>
          </cell>
          <cell r="I22">
            <v>189.24350437407557</v>
          </cell>
          <cell r="J22">
            <v>185.60915534224816</v>
          </cell>
          <cell r="K22">
            <v>213.8</v>
          </cell>
          <cell r="L22">
            <v>163.29</v>
          </cell>
          <cell r="M22">
            <v>220.80344149843438</v>
          </cell>
          <cell r="N22">
            <v>222.02269564035581</v>
          </cell>
          <cell r="O22">
            <v>238.06100604481952</v>
          </cell>
          <cell r="P22">
            <v>263.34561533826388</v>
          </cell>
          <cell r="Q22">
            <v>246.79706887151221</v>
          </cell>
          <cell r="R22">
            <v>269.337774717797</v>
          </cell>
          <cell r="S22">
            <v>289.95934521901665</v>
          </cell>
          <cell r="T22">
            <v>312.15978511715764</v>
          </cell>
          <cell r="U22">
            <v>336.05997892838133</v>
          </cell>
          <cell r="V22">
            <v>361.79006656785606</v>
          </cell>
          <cell r="W22">
            <v>389.49015197988956</v>
          </cell>
          <cell r="X22">
            <v>419.31106602360154</v>
          </cell>
          <cell r="Y22">
            <v>451.41518776815508</v>
          </cell>
          <cell r="Z22">
            <v>485.97732866961564</v>
          </cell>
          <cell r="AA22">
            <v>523.18568444390394</v>
          </cell>
          <cell r="AB22">
            <v>557.9586890923398</v>
          </cell>
          <cell r="AC22">
            <v>595.04284614465973</v>
          </cell>
          <cell r="AD22">
            <v>634.5917639958808</v>
          </cell>
        </row>
        <row r="24">
          <cell r="B24" t="str">
            <v>Export price index 1994=100</v>
          </cell>
          <cell r="C24">
            <v>127.97043996393541</v>
          </cell>
          <cell r="D24">
            <v>113.48299188577882</v>
          </cell>
          <cell r="E24">
            <v>105.12321291424713</v>
          </cell>
          <cell r="F24">
            <v>100</v>
          </cell>
          <cell r="G24">
            <v>96.60039607399176</v>
          </cell>
          <cell r="H24">
            <v>98.750570320292539</v>
          </cell>
          <cell r="I24">
            <v>102.75262531523903</v>
          </cell>
          <cell r="J24">
            <v>91.211302919854063</v>
          </cell>
          <cell r="K24">
            <v>84.317674166018605</v>
          </cell>
          <cell r="L24">
            <v>79.177109295341253</v>
          </cell>
          <cell r="M24">
            <v>78.683188103462271</v>
          </cell>
          <cell r="N24">
            <v>83.774164279539718</v>
          </cell>
          <cell r="O24">
            <v>87.156554249778154</v>
          </cell>
          <cell r="P24">
            <v>93.256683876701132</v>
          </cell>
          <cell r="Q24">
            <v>93.756399545814375</v>
          </cell>
          <cell r="R24">
            <v>94.3139652836377</v>
          </cell>
          <cell r="S24">
            <v>95.451453337034991</v>
          </cell>
          <cell r="T24">
            <v>97.433658430652443</v>
          </cell>
          <cell r="U24">
            <v>99.468545672689487</v>
          </cell>
          <cell r="V24">
            <v>101.55616813063365</v>
          </cell>
          <cell r="W24">
            <v>103.81447852819264</v>
          </cell>
          <cell r="X24">
            <v>106.1278082503184</v>
          </cell>
          <cell r="Y24">
            <v>108.4965126542521</v>
          </cell>
          <cell r="Z24">
            <v>110.92098899480943</v>
          </cell>
          <cell r="AA24">
            <v>113.40167520231955</v>
          </cell>
          <cell r="AB24">
            <v>115.93904887530653</v>
          </cell>
          <cell r="AC24">
            <v>118.53362645789068</v>
          </cell>
          <cell r="AD24">
            <v>121.18596257606271</v>
          </cell>
        </row>
        <row r="25">
          <cell r="B25" t="str">
            <v>Changes in export volumes</v>
          </cell>
          <cell r="D25">
            <v>-3.9138598140645464</v>
          </cell>
          <cell r="E25">
            <v>11.34829038851819</v>
          </cell>
          <cell r="F25">
            <v>-4.4891932840220754</v>
          </cell>
          <cell r="G25">
            <v>10.01780311351672</v>
          </cell>
          <cell r="H25">
            <v>-8.0113627261136031</v>
          </cell>
          <cell r="I25">
            <v>3.9793611892846359</v>
          </cell>
          <cell r="J25">
            <v>12.542954999919708</v>
          </cell>
          <cell r="K25">
            <v>5.9543511197300614</v>
          </cell>
          <cell r="L25">
            <v>14.519701575324406</v>
          </cell>
          <cell r="M25">
            <v>12.214941814054114</v>
          </cell>
          <cell r="N25">
            <v>3.8402897792867652</v>
          </cell>
          <cell r="O25">
            <v>3.9202069782017457</v>
          </cell>
          <cell r="P25">
            <v>2.1385140670615366</v>
          </cell>
          <cell r="Q25">
            <v>4.4009915066467675</v>
          </cell>
          <cell r="R25">
            <v>6.4668457227803788</v>
          </cell>
          <cell r="S25">
            <v>5.8236970600259896</v>
          </cell>
          <cell r="T25">
            <v>4.9211413905028811</v>
          </cell>
          <cell r="U25">
            <v>4.9089915545834195</v>
          </cell>
          <cell r="V25">
            <v>4.8984166854521671</v>
          </cell>
          <cell r="W25">
            <v>4.7702185763724314</v>
          </cell>
          <cell r="X25">
            <v>4.7654788473979082</v>
          </cell>
          <cell r="Y25">
            <v>4.7617843702522311</v>
          </cell>
          <cell r="Z25">
            <v>4.7590416437249816</v>
          </cell>
          <cell r="AA25">
            <v>4.7571643024644228</v>
          </cell>
          <cell r="AB25">
            <v>4.7560725397257864</v>
          </cell>
          <cell r="AC25">
            <v>4.7556925878456946</v>
          </cell>
          <cell r="AD25">
            <v>4.7559562492402785</v>
          </cell>
        </row>
        <row r="26">
          <cell r="B26" t="str">
            <v>Import price index 1994=100</v>
          </cell>
          <cell r="C26">
            <v>100.89984149504299</v>
          </cell>
          <cell r="D26">
            <v>103.50605155646194</v>
          </cell>
          <cell r="E26">
            <v>97.772460192609941</v>
          </cell>
          <cell r="F26">
            <v>100</v>
          </cell>
          <cell r="G26">
            <v>109.40260246066345</v>
          </cell>
          <cell r="H26">
            <v>111.58742832078984</v>
          </cell>
          <cell r="I26">
            <v>102.6562521624242</v>
          </cell>
          <cell r="J26">
            <v>94.181486312174272</v>
          </cell>
          <cell r="K26">
            <v>93.689967483120114</v>
          </cell>
          <cell r="L26">
            <v>98.099041451860444</v>
          </cell>
          <cell r="M26">
            <v>101.36103875487213</v>
          </cell>
          <cell r="N26">
            <v>100.27516755098388</v>
          </cell>
          <cell r="O26">
            <v>98.896307821529263</v>
          </cell>
          <cell r="P26">
            <v>102.11020135677309</v>
          </cell>
          <cell r="Q26">
            <v>107.25885235112197</v>
          </cell>
          <cell r="R26">
            <v>109.24154085895221</v>
          </cell>
          <cell r="S26">
            <v>111.42637167613125</v>
          </cell>
          <cell r="T26">
            <v>113.65489910965388</v>
          </cell>
          <cell r="U26">
            <v>115.92799709184696</v>
          </cell>
          <cell r="V26">
            <v>118.2465570336839</v>
          </cell>
          <cell r="W26">
            <v>120.61148817435758</v>
          </cell>
          <cell r="X26">
            <v>123.02371793784472</v>
          </cell>
          <cell r="Y26">
            <v>125.48419229660162</v>
          </cell>
          <cell r="Z26">
            <v>127.99387614253365</v>
          </cell>
          <cell r="AA26">
            <v>130.55375366538433</v>
          </cell>
          <cell r="AB26">
            <v>133.16482873869202</v>
          </cell>
          <cell r="AC26">
            <v>135.82812531346588</v>
          </cell>
          <cell r="AD26">
            <v>138.5446878197352</v>
          </cell>
        </row>
        <row r="27">
          <cell r="B27" t="str">
            <v>Changes in import volumes</v>
          </cell>
          <cell r="D27">
            <v>1.0048846897937977</v>
          </cell>
          <cell r="E27">
            <v>7.8481399980317263</v>
          </cell>
          <cell r="F27">
            <v>-4.925400231713482</v>
          </cell>
          <cell r="G27">
            <v>-4.1755227676699178</v>
          </cell>
          <cell r="H27">
            <v>-12.405939735453146</v>
          </cell>
          <cell r="I27">
            <v>15.33120780937962</v>
          </cell>
          <cell r="J27">
            <v>4.2514878809294459</v>
          </cell>
          <cell r="K27">
            <v>-19.164592774251233</v>
          </cell>
          <cell r="L27">
            <v>-8.8643238448153028</v>
          </cell>
          <cell r="M27">
            <v>12.984958892799767</v>
          </cell>
          <cell r="N27">
            <v>7.7078456500251491</v>
          </cell>
          <cell r="O27">
            <v>8.1769375914315958</v>
          </cell>
          <cell r="P27">
            <v>4.655634991779408</v>
          </cell>
          <cell r="Q27">
            <v>5.257648930918279</v>
          </cell>
          <cell r="R27">
            <v>7.8303365225476256</v>
          </cell>
          <cell r="S27">
            <v>6.8057495246839323</v>
          </cell>
          <cell r="T27">
            <v>6.6686747109393849</v>
          </cell>
          <cell r="U27">
            <v>6.7265150844732489</v>
          </cell>
          <cell r="V27">
            <v>6.7850773664657282</v>
          </cell>
          <cell r="W27">
            <v>6.8443311765487351</v>
          </cell>
          <cell r="X27">
            <v>6.9042437997789818</v>
          </cell>
          <cell r="Y27">
            <v>6.9647802326138617</v>
          </cell>
          <cell r="Z27">
            <v>7.0259032438671198</v>
          </cell>
          <cell r="AA27">
            <v>7.0875734507610986</v>
          </cell>
          <cell r="AB27">
            <v>6.61679531758179</v>
          </cell>
          <cell r="AC27">
            <v>6.686620201764228</v>
          </cell>
          <cell r="AD27">
            <v>6.7575514527729865</v>
          </cell>
        </row>
        <row r="28">
          <cell r="B28" t="str">
            <v>Changes in oil import volumes</v>
          </cell>
          <cell r="D28">
            <v>6.1325106677430625</v>
          </cell>
          <cell r="E28">
            <v>18.21002949673688</v>
          </cell>
          <cell r="F28">
            <v>2.2686334175910616</v>
          </cell>
          <cell r="G28">
            <v>-5.5588017607417015</v>
          </cell>
          <cell r="H28">
            <v>-29.588791566545225</v>
          </cell>
          <cell r="I28">
            <v>17.279979610824711</v>
          </cell>
          <cell r="J28">
            <v>30.234556574923516</v>
          </cell>
          <cell r="K28">
            <v>-57.108764873470754</v>
          </cell>
          <cell r="L28">
            <v>-19.86603274178151</v>
          </cell>
          <cell r="M28">
            <v>23.299817637761905</v>
          </cell>
          <cell r="N28">
            <v>25.428598362003179</v>
          </cell>
          <cell r="O28">
            <v>5.2345002751353347</v>
          </cell>
          <cell r="P28">
            <v>5.9834799738772597</v>
          </cell>
          <cell r="Q28">
            <v>6.5528637536850347</v>
          </cell>
          <cell r="R28">
            <v>6.5528637536850347</v>
          </cell>
          <cell r="S28">
            <v>5.090587049950213</v>
          </cell>
          <cell r="T28">
            <v>5.090587049950213</v>
          </cell>
          <cell r="U28">
            <v>5.090587049950213</v>
          </cell>
          <cell r="V28">
            <v>5.090587049950213</v>
          </cell>
          <cell r="W28">
            <v>5.090587049950213</v>
          </cell>
          <cell r="X28">
            <v>5.090587049950213</v>
          </cell>
          <cell r="Y28">
            <v>5.090587049950213</v>
          </cell>
          <cell r="Z28">
            <v>5.090587049950213</v>
          </cell>
          <cell r="AA28">
            <v>5.090587049950213</v>
          </cell>
          <cell r="AB28">
            <v>5.090587049950213</v>
          </cell>
          <cell r="AC28">
            <v>5.090587049950213</v>
          </cell>
          <cell r="AD28">
            <v>5.090587049950213</v>
          </cell>
        </row>
        <row r="29">
          <cell r="B29" t="str">
            <v>Terms of trade 1994=100</v>
          </cell>
          <cell r="C29">
            <v>126.82917838896935</v>
          </cell>
          <cell r="D29">
            <v>109.63899229010248</v>
          </cell>
          <cell r="E29">
            <v>107.51822415755557</v>
          </cell>
          <cell r="F29">
            <v>100</v>
          </cell>
          <cell r="G29">
            <v>88.298078748835238</v>
          </cell>
          <cell r="H29">
            <v>88.496143164448512</v>
          </cell>
          <cell r="I29">
            <v>100.09387947717238</v>
          </cell>
          <cell r="J29">
            <v>96.846319262285547</v>
          </cell>
          <cell r="K29">
            <v>89.99648140683783</v>
          </cell>
          <cell r="L29">
            <v>80.711399544301727</v>
          </cell>
          <cell r="M29">
            <v>77.626659187803753</v>
          </cell>
          <cell r="N29">
            <v>83.544277537053844</v>
          </cell>
          <cell r="O29">
            <v>88.129229664532104</v>
          </cell>
          <cell r="P29">
            <v>91.32944861293754</v>
          </cell>
          <cell r="Q29">
            <v>87.411339475173534</v>
          </cell>
          <cell r="R29">
            <v>86.335257212649239</v>
          </cell>
          <cell r="S29">
            <v>85.663251796864998</v>
          </cell>
          <cell r="T29">
            <v>85.727636198637398</v>
          </cell>
          <cell r="U29">
            <v>85.802004837436257</v>
          </cell>
          <cell r="V29">
            <v>85.885095243580068</v>
          </cell>
          <cell r="W29">
            <v>86.07345792642657</v>
          </cell>
          <cell r="X29">
            <v>86.266136342861429</v>
          </cell>
          <cell r="Y29">
            <v>86.462295105509</v>
          </cell>
          <cell r="Z29">
            <v>86.661168750986263</v>
          </cell>
          <cell r="AA29">
            <v>86.862056446859114</v>
          </cell>
          <cell r="AB29">
            <v>87.06431718754547</v>
          </cell>
          <cell r="AC29">
            <v>87.267365418124754</v>
          </cell>
          <cell r="AD29">
            <v>87.470667033976454</v>
          </cell>
        </row>
        <row r="31">
          <cell r="B31" t="str">
            <v>Services exports (US$ m.)</v>
          </cell>
          <cell r="C31">
            <v>144.65</v>
          </cell>
          <cell r="D31">
            <v>159.74</v>
          </cell>
          <cell r="E31">
            <v>186.75299999999999</v>
          </cell>
          <cell r="F31">
            <v>152.821</v>
          </cell>
          <cell r="G31">
            <v>117.46356999999999</v>
          </cell>
          <cell r="H31">
            <v>124.136</v>
          </cell>
          <cell r="I31">
            <v>110.673</v>
          </cell>
          <cell r="J31">
            <v>110.81691000000001</v>
          </cell>
          <cell r="K31">
            <v>113.18</v>
          </cell>
          <cell r="L31">
            <v>113.87249999999999</v>
          </cell>
          <cell r="M31">
            <v>125.0783210277564</v>
          </cell>
          <cell r="N31">
            <v>138.29494905230757</v>
          </cell>
          <cell r="O31">
            <v>143.5129872476312</v>
          </cell>
          <cell r="P31">
            <v>162.86923688288954</v>
          </cell>
          <cell r="Q31">
            <v>172.24019519346064</v>
          </cell>
          <cell r="R31">
            <v>183.83986745316145</v>
          </cell>
          <cell r="S31">
            <v>195.65515150199388</v>
          </cell>
          <cell r="T31">
            <v>208.2614131735501</v>
          </cell>
          <cell r="U31">
            <v>221.71368155001693</v>
          </cell>
          <cell r="V31">
            <v>236.07094943752855</v>
          </cell>
          <cell r="W31">
            <v>251.39646767664897</v>
          </cell>
          <cell r="X31">
            <v>267.75806188261754</v>
          </cell>
          <cell r="Y31">
            <v>285.22847336306614</v>
          </cell>
          <cell r="Z31">
            <v>303.88572609968247</v>
          </cell>
          <cell r="AA31">
            <v>323.81352183025911</v>
          </cell>
          <cell r="AB31">
            <v>345.10166542964419</v>
          </cell>
          <cell r="AC31">
            <v>367.84652296328812</v>
          </cell>
          <cell r="AD31">
            <v>392.15151497643842</v>
          </cell>
        </row>
        <row r="32">
          <cell r="B32" t="str">
            <v>Services imports (US$ m.)</v>
          </cell>
          <cell r="C32">
            <v>-355.84227947438376</v>
          </cell>
          <cell r="D32">
            <v>-267.06333281596449</v>
          </cell>
          <cell r="E32">
            <v>-319.18585382570166</v>
          </cell>
          <cell r="F32">
            <v>-291.79077521245011</v>
          </cell>
          <cell r="G32">
            <v>-322.64855344764976</v>
          </cell>
          <cell r="H32">
            <v>-358.23389500000002</v>
          </cell>
          <cell r="I32">
            <v>-282.50760695699807</v>
          </cell>
          <cell r="J32">
            <v>-326.74126300870529</v>
          </cell>
          <cell r="K32">
            <v>-341.92741000000001</v>
          </cell>
          <cell r="L32">
            <v>-362.19781999999998</v>
          </cell>
          <cell r="M32">
            <v>-339.59382505910548</v>
          </cell>
          <cell r="N32">
            <v>-366.64546659922297</v>
          </cell>
          <cell r="O32">
            <v>-384.77342625219512</v>
          </cell>
          <cell r="P32">
            <v>-411.58919796885255</v>
          </cell>
          <cell r="Q32">
            <v>-418.52782988740699</v>
          </cell>
          <cell r="R32">
            <v>-450.62060070713494</v>
          </cell>
          <cell r="S32">
            <v>-483.90298480152279</v>
          </cell>
          <cell r="T32">
            <v>-519.6223123294468</v>
          </cell>
          <cell r="U32">
            <v>-558.33010911574593</v>
          </cell>
          <cell r="V32">
            <v>-600.29857116324945</v>
          </cell>
          <cell r="W32">
            <v>-645.82643255845505</v>
          </cell>
          <cell r="X32">
            <v>-695.24171531758043</v>
          </cell>
          <cell r="Y32">
            <v>-748.90478024992171</v>
          </cell>
          <cell r="Z32">
            <v>-807.21171338236888</v>
          </cell>
          <cell r="AA32">
            <v>-870.59808660735837</v>
          </cell>
          <cell r="AB32">
            <v>-937.49316364321817</v>
          </cell>
          <cell r="AC32">
            <v>-1010.1333587434472</v>
          </cell>
          <cell r="AD32">
            <v>-1089.0560772513143</v>
          </cell>
        </row>
        <row r="33">
          <cell r="B33" t="str">
            <v>Exports of goods and services (US$ m.)</v>
          </cell>
          <cell r="C33">
            <v>909.04455829306141</v>
          </cell>
          <cell r="D33">
            <v>811.06755032318608</v>
          </cell>
          <cell r="E33">
            <v>858.5697859060283</v>
          </cell>
          <cell r="F33">
            <v>763.20724494442129</v>
          </cell>
          <cell r="G33">
            <v>766.16762670000003</v>
          </cell>
          <cell r="H33">
            <v>734.15239089696001</v>
          </cell>
          <cell r="I33">
            <v>770.67000351999991</v>
          </cell>
          <cell r="J33">
            <v>770.16691000000003</v>
          </cell>
          <cell r="K33">
            <v>758.99</v>
          </cell>
          <cell r="L33">
            <v>808.36249999999984</v>
          </cell>
          <cell r="M33">
            <v>899.5383210277563</v>
          </cell>
          <cell r="N33">
            <v>994.53007230733624</v>
          </cell>
          <cell r="O33">
            <v>1069.2401134389952</v>
          </cell>
          <cell r="P33">
            <v>1174.5708477465757</v>
          </cell>
          <cell r="Q33">
            <v>1234.1264947185341</v>
          </cell>
          <cell r="R33">
            <v>1321.1200942445153</v>
          </cell>
          <cell r="S33">
            <v>1413.6822743955338</v>
          </cell>
          <cell r="T33">
            <v>1512.7684617925315</v>
          </cell>
          <cell r="U33">
            <v>1618.840730620946</v>
          </cell>
          <cell r="V33">
            <v>1732.3940189924938</v>
          </cell>
          <cell r="W33">
            <v>1853.9584751700168</v>
          </cell>
          <cell r="X33">
            <v>1984.1019719080148</v>
          </cell>
          <cell r="Y33">
            <v>2123.4328010002669</v>
          </cell>
          <cell r="Z33">
            <v>2272.6025609991248</v>
          </cell>
          <cell r="AA33">
            <v>2432.309252007562</v>
          </cell>
          <cell r="AB33">
            <v>2603.3005924495355</v>
          </cell>
          <cell r="AC33">
            <v>2786.377573801592</v>
          </cell>
          <cell r="AD33">
            <v>2982.3982704242626</v>
          </cell>
        </row>
        <row r="34">
          <cell r="B34" t="str">
            <v>Income balance (US$m.)</v>
          </cell>
          <cell r="C34">
            <v>-165.86999999999998</v>
          </cell>
          <cell r="D34">
            <v>-140.94999999999999</v>
          </cell>
          <cell r="E34">
            <v>-83.31</v>
          </cell>
          <cell r="F34">
            <v>-73.233000000000004</v>
          </cell>
          <cell r="G34">
            <v>-84.623499999999993</v>
          </cell>
          <cell r="H34">
            <v>-94.406194870013309</v>
          </cell>
          <cell r="I34">
            <v>-122.98532757753604</v>
          </cell>
          <cell r="J34">
            <v>-128.46738913751517</v>
          </cell>
          <cell r="K34">
            <v>-83.799810000000008</v>
          </cell>
          <cell r="L34">
            <v>-82</v>
          </cell>
          <cell r="M34">
            <v>-98.34384</v>
          </cell>
          <cell r="N34">
            <v>-94.814665472000002</v>
          </cell>
          <cell r="O34">
            <v>-91.314117132697589</v>
          </cell>
          <cell r="P34">
            <v>-88.843935454365607</v>
          </cell>
          <cell r="Q34">
            <v>-86.405966729991036</v>
          </cell>
          <cell r="R34">
            <v>-84.0021695071745</v>
          </cell>
          <cell r="S34">
            <v>-105.42046824546595</v>
          </cell>
          <cell r="T34">
            <v>-105.66208143299683</v>
          </cell>
          <cell r="U34">
            <v>-105.33525375610857</v>
          </cell>
          <cell r="V34">
            <v>-105.92092536908201</v>
          </cell>
          <cell r="W34">
            <v>-106.67258219983852</v>
          </cell>
          <cell r="X34">
            <v>-107.7336068458127</v>
          </cell>
          <cell r="Y34">
            <v>-109.14985815320314</v>
          </cell>
          <cell r="Z34">
            <v>-110.86852486422887</v>
          </cell>
          <cell r="AA34">
            <v>-112.69066954764648</v>
          </cell>
          <cell r="AB34">
            <v>-115.89273023895436</v>
          </cell>
          <cell r="AC34">
            <v>-118.74730491524949</v>
          </cell>
          <cell r="AD34">
            <v>-121.98443894987922</v>
          </cell>
        </row>
        <row r="35">
          <cell r="B35" t="str">
            <v>Interest payments on public foreign debt due (US$ m), after debt relief</v>
          </cell>
          <cell r="L35" t="str">
            <v xml:space="preserve"> </v>
          </cell>
          <cell r="M35" t="str">
            <v xml:space="preserve"> </v>
          </cell>
        </row>
        <row r="37">
          <cell r="B37" t="str">
            <v>Transfers, net (US$ m)</v>
          </cell>
          <cell r="C37">
            <v>42.551368135643571</v>
          </cell>
          <cell r="D37">
            <v>57.699202217294882</v>
          </cell>
          <cell r="E37">
            <v>44.438664583138504</v>
          </cell>
          <cell r="F37">
            <v>42.094362393774972</v>
          </cell>
          <cell r="G37">
            <v>58.286463276175041</v>
          </cell>
          <cell r="H37">
            <v>104.59099999999998</v>
          </cell>
          <cell r="I37">
            <v>88.020693417328587</v>
          </cell>
          <cell r="J37">
            <v>120.52711999999997</v>
          </cell>
          <cell r="K37">
            <v>101.08266125911702</v>
          </cell>
          <cell r="L37">
            <v>101.39430228358441</v>
          </cell>
          <cell r="M37">
            <v>110.48006869071148</v>
          </cell>
          <cell r="N37">
            <v>73.897643311902982</v>
          </cell>
          <cell r="O37">
            <v>77.301989647112919</v>
          </cell>
          <cell r="P37">
            <v>72.86084577415312</v>
          </cell>
          <cell r="Q37">
            <v>94.936120076228434</v>
          </cell>
          <cell r="R37">
            <v>100.83434156778029</v>
          </cell>
          <cell r="S37">
            <v>104.26063630530045</v>
          </cell>
          <cell r="T37">
            <v>107.75241413089151</v>
          </cell>
          <cell r="U37">
            <v>111.30347046315777</v>
          </cell>
          <cell r="V37">
            <v>114.90659169976709</v>
          </cell>
          <cell r="W37">
            <v>118.53684229298585</v>
          </cell>
          <cell r="X37">
            <v>121.86715308854701</v>
          </cell>
          <cell r="Y37">
            <v>125.18442022827293</v>
          </cell>
          <cell r="Z37">
            <v>128.47423837205164</v>
          </cell>
          <cell r="AA37">
            <v>131.72066007506905</v>
          </cell>
          <cell r="AB37">
            <v>134.90609164894497</v>
          </cell>
          <cell r="AC37">
            <v>138.01118592266718</v>
          </cell>
          <cell r="AD37">
            <v>139.92674619761991</v>
          </cell>
        </row>
        <row r="38">
          <cell r="B38" t="str">
            <v xml:space="preserve">   Private transfers</v>
          </cell>
          <cell r="C38">
            <v>-71.648631864356432</v>
          </cell>
          <cell r="D38">
            <v>-73.360797782705106</v>
          </cell>
          <cell r="E38">
            <v>-79.431335416861515</v>
          </cell>
          <cell r="F38">
            <v>-81.815637606225053</v>
          </cell>
          <cell r="G38">
            <v>-91.973536723824907</v>
          </cell>
          <cell r="H38">
            <v>-24.902000000000001</v>
          </cell>
          <cell r="I38">
            <v>-36.894306582671419</v>
          </cell>
          <cell r="J38">
            <v>-16.152880000000003</v>
          </cell>
          <cell r="K38">
            <v>-8.2966899999999999</v>
          </cell>
          <cell r="L38">
            <v>-10.399999999999999</v>
          </cell>
          <cell r="M38">
            <v>-9.8999999999999986</v>
          </cell>
          <cell r="N38">
            <v>-19.899999999999999</v>
          </cell>
          <cell r="O38">
            <v>-9.8999999999999986</v>
          </cell>
          <cell r="P38">
            <v>-9.8999999999999986</v>
          </cell>
          <cell r="Q38">
            <v>-11.149999999999999</v>
          </cell>
          <cell r="R38">
            <v>-12.462499999999999</v>
          </cell>
          <cell r="S38">
            <v>-13.840624999999999</v>
          </cell>
          <cell r="T38">
            <v>-15.287656250000005</v>
          </cell>
          <cell r="U38">
            <v>-16.807039062500003</v>
          </cell>
          <cell r="V38">
            <v>-18.402391015625007</v>
          </cell>
          <cell r="W38">
            <v>-20.077510566406261</v>
          </cell>
          <cell r="X38">
            <v>-21.836386094726578</v>
          </cell>
          <cell r="Y38">
            <v>-23.683205399462906</v>
          </cell>
          <cell r="Z38">
            <v>-25.62236566943605</v>
          </cell>
          <cell r="AA38">
            <v>-27.658483952907858</v>
          </cell>
          <cell r="AB38">
            <v>-29.796408150553255</v>
          </cell>
          <cell r="AC38">
            <v>-32.041228558080917</v>
          </cell>
          <cell r="AD38">
            <v>-34.398289985984967</v>
          </cell>
        </row>
        <row r="39">
          <cell r="B39" t="str">
            <v xml:space="preserve">   Official project transfers</v>
          </cell>
          <cell r="L39">
            <v>72.466819917993007</v>
          </cell>
          <cell r="M39">
            <v>78.853754940711468</v>
          </cell>
          <cell r="N39">
            <v>84.045013874402983</v>
          </cell>
          <cell r="O39">
            <v>97.211728737737914</v>
          </cell>
          <cell r="P39">
            <v>107.52107181930937</v>
          </cell>
          <cell r="Q39">
            <v>100.5843574236425</v>
          </cell>
          <cell r="R39">
            <v>107.51999078256505</v>
          </cell>
          <cell r="S39">
            <v>112.03556798082444</v>
          </cell>
          <cell r="T39">
            <v>116.6710923901917</v>
          </cell>
          <cell r="U39">
            <v>121.42308263542297</v>
          </cell>
          <cell r="V39">
            <v>126.28718448064556</v>
          </cell>
          <cell r="W39">
            <v>131.24146471290825</v>
          </cell>
          <cell r="X39">
            <v>135.96200662946555</v>
          </cell>
          <cell r="Y39">
            <v>140.73901644623737</v>
          </cell>
          <cell r="Z39">
            <v>145.56156440091434</v>
          </cell>
          <cell r="AA39">
            <v>150.41735240537486</v>
          </cell>
          <cell r="AB39">
            <v>155.29261859576607</v>
          </cell>
          <cell r="AC39">
            <v>160.17203921682935</v>
          </cell>
          <cell r="AD39">
            <v>163.9506421564902</v>
          </cell>
        </row>
        <row r="40">
          <cell r="B40" t="str">
            <v xml:space="preserve">   Official program transfers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</row>
        <row r="42">
          <cell r="B42" t="str">
            <v>Current account including public transfers</v>
          </cell>
          <cell r="C42">
            <v>-136.44727472493858</v>
          </cell>
          <cell r="D42">
            <v>-128.59146595474346</v>
          </cell>
          <cell r="E42">
            <v>-101.19800101579479</v>
          </cell>
          <cell r="F42">
            <v>-142.88419755351384</v>
          </cell>
          <cell r="G42">
            <v>-166.06572941055089</v>
          </cell>
          <cell r="H42">
            <v>-197.56596324894977</v>
          </cell>
          <cell r="I42">
            <v>-119.188801753346</v>
          </cell>
          <cell r="J42">
            <v>-141.11436444622035</v>
          </cell>
          <cell r="K42">
            <v>-147.45455874088287</v>
          </cell>
          <cell r="L42">
            <v>-89.621017716415736</v>
          </cell>
          <cell r="M42">
            <v>-76.047199667673453</v>
          </cell>
          <cell r="N42">
            <v>-83.638526366030135</v>
          </cell>
          <cell r="O42">
            <v>-66.349110862310198</v>
          </cell>
          <cell r="P42">
            <v>-49.167119398536244</v>
          </cell>
          <cell r="Q42">
            <v>68.20545845059354</v>
          </cell>
          <cell r="R42">
            <v>57.149502149767045</v>
          </cell>
          <cell r="S42">
            <v>24.233676223358117</v>
          </cell>
          <cell r="T42">
            <v>11.205770337451398</v>
          </cell>
          <cell r="U42">
            <v>-4.7849549088260659</v>
          </cell>
          <cell r="V42">
            <v>-25.781919963505061</v>
          </cell>
          <cell r="W42">
            <v>-51.695082924085796</v>
          </cell>
          <cell r="X42">
            <v>-83.712688015196875</v>
          </cell>
          <cell r="Y42">
            <v>-122.40901554534241</v>
          </cell>
          <cell r="Z42">
            <v>-168.67121908050527</v>
          </cell>
          <cell r="AA42">
            <v>-223.36645933472246</v>
          </cell>
          <cell r="AB42">
            <v>-277.16558179086178</v>
          </cell>
          <cell r="AC42">
            <v>-339.55884046160691</v>
          </cell>
          <cell r="AD42">
            <v>-413.6637851811729</v>
          </cell>
        </row>
        <row r="43">
          <cell r="B43" t="str">
            <v>Current account excluding public transfers</v>
          </cell>
          <cell r="C43">
            <v>-250.6472747249386</v>
          </cell>
          <cell r="D43">
            <v>-259.65146595474346</v>
          </cell>
          <cell r="E43">
            <v>-225.06800101579478</v>
          </cell>
          <cell r="F43">
            <v>-266.79419755351387</v>
          </cell>
          <cell r="G43">
            <v>-316.32572941055082</v>
          </cell>
          <cell r="H43">
            <v>-327.05896324894979</v>
          </cell>
          <cell r="I43">
            <v>-244.103801753346</v>
          </cell>
          <cell r="J43">
            <v>-277.79436444622036</v>
          </cell>
          <cell r="K43">
            <v>-256.83390999999989</v>
          </cell>
          <cell r="L43">
            <v>-201.41532000000012</v>
          </cell>
          <cell r="M43">
            <v>-196.42726835838494</v>
          </cell>
          <cell r="N43">
            <v>-192.43616967793312</v>
          </cell>
          <cell r="O43">
            <v>-168.55110050942312</v>
          </cell>
          <cell r="P43">
            <v>-161.92796517268937</v>
          </cell>
          <cell r="Q43">
            <v>-37.8806616256349</v>
          </cell>
          <cell r="R43">
            <v>-56.147339418013232</v>
          </cell>
          <cell r="S43">
            <v>-93.867585081942323</v>
          </cell>
          <cell r="T43">
            <v>-111.83430004344011</v>
          </cell>
          <cell r="U43">
            <v>-132.89546443448381</v>
          </cell>
          <cell r="V43">
            <v>-159.09090267889715</v>
          </cell>
          <cell r="W43">
            <v>-190.30943578347791</v>
          </cell>
          <cell r="X43">
            <v>-227.41622719847047</v>
          </cell>
          <cell r="Y43">
            <v>-271.27664117307825</v>
          </cell>
          <cell r="Z43">
            <v>-322.76782312199293</v>
          </cell>
          <cell r="AA43">
            <v>-382.7456033626994</v>
          </cell>
          <cell r="AB43">
            <v>-441.86808159036002</v>
          </cell>
          <cell r="AC43">
            <v>-509.611254942355</v>
          </cell>
          <cell r="AD43">
            <v>-587.98882136477778</v>
          </cell>
        </row>
        <row r="45">
          <cell r="B45" t="str">
            <v>Capital account balance</v>
          </cell>
          <cell r="C45">
            <v>78.399925308345473</v>
          </cell>
          <cell r="D45">
            <v>60.219798303909087</v>
          </cell>
          <cell r="E45">
            <v>64.717690257992075</v>
          </cell>
          <cell r="F45">
            <v>-40.517145145949556</v>
          </cell>
          <cell r="G45">
            <v>39.114409564348961</v>
          </cell>
          <cell r="H45">
            <v>47.212031610309275</v>
          </cell>
          <cell r="I45">
            <v>100.81485978223407</v>
          </cell>
          <cell r="J45">
            <v>80.50192494438798</v>
          </cell>
          <cell r="K45">
            <v>103.6228338840761</v>
          </cell>
          <cell r="L45">
            <v>-19.397272070062442</v>
          </cell>
          <cell r="M45">
            <v>-4.3851778656126612</v>
          </cell>
          <cell r="N45">
            <v>4.2780063300647928</v>
          </cell>
          <cell r="O45">
            <v>22.190814983071441</v>
          </cell>
          <cell r="P45">
            <v>38.73751263991803</v>
          </cell>
          <cell r="Q45">
            <v>20.416402519849818</v>
          </cell>
          <cell r="R45">
            <v>34.930944335021721</v>
          </cell>
          <cell r="S45">
            <v>51.802150107265241</v>
          </cell>
          <cell r="T45">
            <v>54.300067801953318</v>
          </cell>
          <cell r="U45">
            <v>58.093753374445384</v>
          </cell>
          <cell r="V45">
            <v>60.897245760269229</v>
          </cell>
          <cell r="W45">
            <v>68.391711742574827</v>
          </cell>
          <cell r="X45">
            <v>86.005239179813714</v>
          </cell>
          <cell r="Y45">
            <v>102.92405927859279</v>
          </cell>
          <cell r="Z45">
            <v>118.49828783955336</v>
          </cell>
          <cell r="AA45">
            <v>131.05914165438176</v>
          </cell>
          <cell r="AB45">
            <v>148.24653171755872</v>
          </cell>
          <cell r="AC45">
            <v>166.44761137248824</v>
          </cell>
          <cell r="AD45">
            <v>177.90766533996236</v>
          </cell>
        </row>
        <row r="47">
          <cell r="B47" t="str">
            <v>Overall balance of payments</v>
          </cell>
          <cell r="C47">
            <v>-67.640212630327639</v>
          </cell>
          <cell r="D47">
            <v>-82.50839794999996</v>
          </cell>
          <cell r="E47">
            <v>-11.369912229650339</v>
          </cell>
          <cell r="F47">
            <v>-143.70345233316209</v>
          </cell>
          <cell r="G47">
            <v>-51.753299691696583</v>
          </cell>
          <cell r="H47">
            <v>-121.80000000000001</v>
          </cell>
          <cell r="I47">
            <v>-22.783923319221671</v>
          </cell>
          <cell r="J47">
            <v>-56.332156839959566</v>
          </cell>
          <cell r="K47">
            <v>-92.349569407767689</v>
          </cell>
          <cell r="L47">
            <v>-62.33</v>
          </cell>
          <cell r="M47">
            <v>-80.432377533286115</v>
          </cell>
          <cell r="N47">
            <v>-79.360520035965337</v>
          </cell>
          <cell r="O47">
            <v>-44.158295879238757</v>
          </cell>
          <cell r="P47">
            <v>-10.429606758618213</v>
          </cell>
          <cell r="Q47">
            <v>88.62186097044335</v>
          </cell>
          <cell r="R47">
            <v>92.080446484788766</v>
          </cell>
          <cell r="S47">
            <v>76.035826330623365</v>
          </cell>
          <cell r="T47">
            <v>65.505838139404716</v>
          </cell>
          <cell r="U47">
            <v>53.308798465619319</v>
          </cell>
          <cell r="V47">
            <v>35.115325796764168</v>
          </cell>
          <cell r="W47">
            <v>16.696628818489032</v>
          </cell>
          <cell r="X47">
            <v>2.2925511646168388</v>
          </cell>
          <cell r="Y47">
            <v>-19.48495626674962</v>
          </cell>
          <cell r="Z47">
            <v>-50.172931240951911</v>
          </cell>
          <cell r="AA47">
            <v>-92.307317680340702</v>
          </cell>
          <cell r="AB47">
            <v>-128.91905007330305</v>
          </cell>
          <cell r="AC47">
            <v>-173.11122908911867</v>
          </cell>
          <cell r="AD47">
            <v>-235.75611984121053</v>
          </cell>
        </row>
        <row r="49">
          <cell r="B49" t="str">
            <v>Debt projections from 2000 onwards</v>
          </cell>
        </row>
        <row r="51">
          <cell r="B51" t="str">
            <v xml:space="preserve">Project loans projections </v>
          </cell>
          <cell r="L51">
            <v>129.33417563069941</v>
          </cell>
          <cell r="M51">
            <v>113.19169960474308</v>
          </cell>
          <cell r="N51">
            <v>123.49</v>
          </cell>
          <cell r="O51">
            <v>133.22999999999999</v>
          </cell>
          <cell r="P51">
            <v>142.88999999999999</v>
          </cell>
          <cell r="Q51">
            <v>135.33752251984981</v>
          </cell>
          <cell r="R51">
            <v>147.81366843102171</v>
          </cell>
          <cell r="S51">
            <v>157.38041607331834</v>
          </cell>
          <cell r="T51">
            <v>167.47946738111</v>
          </cell>
          <cell r="U51">
            <v>178.13105873776473</v>
          </cell>
          <cell r="V51">
            <v>189.35499718626681</v>
          </cell>
          <cell r="W51">
            <v>201.18706548472977</v>
          </cell>
          <cell r="X51">
            <v>213.96308682416</v>
          </cell>
          <cell r="Y51">
            <v>227.40243570391192</v>
          </cell>
          <cell r="Z51">
            <v>241.52286658854109</v>
          </cell>
          <cell r="AA51">
            <v>256.34026343362075</v>
          </cell>
          <cell r="AB51">
            <v>271.86819417663753</v>
          </cell>
          <cell r="AC51">
            <v>288.11740365638093</v>
          </cell>
          <cell r="AD51">
            <v>304.47976400491041</v>
          </cell>
        </row>
        <row r="52">
          <cell r="B52" t="str">
            <v>Program loans projections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4">
          <cell r="B54" t="str">
            <v>Amortization payments on foreign debt due (US$ m), after debt relief</v>
          </cell>
          <cell r="L54">
            <v>-85</v>
          </cell>
          <cell r="M54">
            <v>-87.4</v>
          </cell>
        </row>
        <row r="55">
          <cell r="B55" t="str">
            <v>Fiscal cost of debt buyback (US$m)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</row>
        <row r="56">
          <cell r="B56" t="str">
            <v>Debt relief  (US$m)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</row>
        <row r="57">
          <cell r="B57" t="str">
            <v>Change arrears (US$m)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 t="str">
            <v xml:space="preserve"> </v>
          </cell>
        </row>
        <row r="59">
          <cell r="B59" t="str">
            <v>External medium-and long-term public debt</v>
          </cell>
          <cell r="I59">
            <v>3130.3495000000003</v>
          </cell>
          <cell r="J59">
            <v>3441.5638680832749</v>
          </cell>
          <cell r="K59">
            <v>3374.8</v>
          </cell>
          <cell r="L59">
            <v>3375.2</v>
          </cell>
          <cell r="M59">
            <v>3390.1</v>
          </cell>
          <cell r="N59">
            <v>3428.3</v>
          </cell>
          <cell r="O59">
            <v>3438</v>
          </cell>
          <cell r="P59">
            <v>3464.1</v>
          </cell>
          <cell r="Q59">
            <v>3692.3503102977829</v>
          </cell>
          <cell r="R59">
            <v>3787.1833050543728</v>
          </cell>
          <cell r="S59">
            <v>3883.5939108965117</v>
          </cell>
          <cell r="T59">
            <v>3988.4746239577503</v>
          </cell>
          <cell r="U59">
            <v>4102.2201125606452</v>
          </cell>
          <cell r="V59">
            <v>4227.1504701872527</v>
          </cell>
          <cell r="W59">
            <v>4362.9384772876492</v>
          </cell>
          <cell r="X59">
            <v>4506.2920591358143</v>
          </cell>
          <cell r="Y59">
            <v>4654.0993027497407</v>
          </cell>
          <cell r="Z59">
            <v>4802.6863276252934</v>
          </cell>
          <cell r="AA59">
            <v>4962.7825677780174</v>
          </cell>
          <cell r="AB59">
            <v>5123.9003559796638</v>
          </cell>
          <cell r="AC59">
            <v>5286.6233717889891</v>
          </cell>
          <cell r="AD59">
            <v>5449.4464875545573</v>
          </cell>
        </row>
        <row r="61">
          <cell r="B61" t="str">
            <v>Debt service ratio</v>
          </cell>
          <cell r="C61">
            <v>24.545115860778878</v>
          </cell>
          <cell r="D61">
            <v>29.206434593137534</v>
          </cell>
          <cell r="E61">
            <v>21.747225794074303</v>
          </cell>
          <cell r="F61">
            <v>32.292522616701589</v>
          </cell>
          <cell r="G61">
            <v>24.65763901923161</v>
          </cell>
          <cell r="H61">
            <v>24.083441728451657</v>
          </cell>
          <cell r="I61">
            <v>25.631792170420166</v>
          </cell>
          <cell r="J61">
            <v>20.746735268164844</v>
          </cell>
          <cell r="K61">
            <v>17.320493023623499</v>
          </cell>
          <cell r="L61">
            <v>21.292108392716518</v>
          </cell>
          <cell r="M61">
            <v>19.877675922541062</v>
          </cell>
          <cell r="N61">
            <v>17.054486173196441</v>
          </cell>
          <cell r="O61">
            <v>16.127264853757932</v>
          </cell>
          <cell r="P61">
            <v>13.473217700208608</v>
          </cell>
          <cell r="Q61">
            <v>13.531838163646873</v>
          </cell>
          <cell r="R61">
            <v>12.33801534849955</v>
          </cell>
          <cell r="S61">
            <v>12.561727786620438</v>
          </cell>
          <cell r="T61">
            <v>12.290265761981635</v>
          </cell>
          <cell r="U61">
            <v>11.921011820352147</v>
          </cell>
          <cell r="V61">
            <v>11.691812379718565</v>
          </cell>
          <cell r="W61">
            <v>11.231724489737138</v>
          </cell>
          <cell r="X61">
            <v>10.336420946272318</v>
          </cell>
          <cell r="Y61">
            <v>9.5925016978993192</v>
          </cell>
          <cell r="Z61">
            <v>9.00572125041597</v>
          </cell>
          <cell r="AA61">
            <v>8.6130127212356697</v>
          </cell>
          <cell r="AB61">
            <v>8.1371934063250624</v>
          </cell>
          <cell r="AC61">
            <v>7.6653185957835337</v>
          </cell>
          <cell r="AD61">
            <v>7.4645305524910839</v>
          </cell>
        </row>
        <row r="63">
          <cell r="B63" t="str">
            <v>Financing to be identified (US$m)</v>
          </cell>
          <cell r="K63">
            <v>-8.3660200000001055</v>
          </cell>
          <cell r="L63">
            <v>110.3</v>
          </cell>
          <cell r="M63">
            <v>108.50999999999999</v>
          </cell>
          <cell r="N63" t="str">
            <v xml:space="preserve"> </v>
          </cell>
          <cell r="O63" t="str">
            <v xml:space="preserve"> </v>
          </cell>
          <cell r="P63" t="str">
            <v xml:space="preserve"> </v>
          </cell>
          <cell r="Q63" t="str">
            <v xml:space="preserve"> </v>
          </cell>
          <cell r="R63" t="str">
            <v xml:space="preserve"> </v>
          </cell>
          <cell r="S63" t="str">
            <v xml:space="preserve"> </v>
          </cell>
          <cell r="T63" t="str">
            <v xml:space="preserve"> </v>
          </cell>
          <cell r="U63" t="str">
            <v xml:space="preserve"> </v>
          </cell>
          <cell r="W63" t="str">
            <v xml:space="preserve"> </v>
          </cell>
          <cell r="X63" t="str">
            <v xml:space="preserve"> </v>
          </cell>
          <cell r="Y63" t="str">
            <v xml:space="preserve"> </v>
          </cell>
          <cell r="AA63" t="str">
            <v xml:space="preserve"> </v>
          </cell>
          <cell r="AB63" t="str">
            <v xml:space="preserve"> </v>
          </cell>
        </row>
        <row r="64">
          <cell r="B64" t="str">
            <v xml:space="preserve">   Debt relief from Russia and non-Paris club bilaterals 1/(US$m)</v>
          </cell>
          <cell r="K64">
            <v>0</v>
          </cell>
          <cell r="L64">
            <v>34.799999999999997</v>
          </cell>
          <cell r="M64">
            <v>0</v>
          </cell>
          <cell r="N64" t="str">
            <v xml:space="preserve">  </v>
          </cell>
          <cell r="O64" t="str">
            <v xml:space="preserve"> </v>
          </cell>
          <cell r="P64">
            <v>5.5955715350000004</v>
          </cell>
          <cell r="Q64">
            <v>3.2795977316666667</v>
          </cell>
          <cell r="R64">
            <v>0.90238348500000021</v>
          </cell>
          <cell r="S64">
            <v>0.69888286833333335</v>
          </cell>
          <cell r="T64">
            <v>0.10404366666666667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</row>
        <row r="66">
          <cell r="B66" t="str">
            <v>Gross international reserve position projections (US$m)</v>
          </cell>
          <cell r="G66">
            <v>197.52805611222442</v>
          </cell>
          <cell r="H66">
            <v>198.51203079884505</v>
          </cell>
          <cell r="I66">
            <v>225.48688811188811</v>
          </cell>
          <cell r="J66">
            <v>248.03851183056079</v>
          </cell>
          <cell r="K66">
            <v>207.47811059907832</v>
          </cell>
          <cell r="L66">
            <v>147.34583333333336</v>
          </cell>
          <cell r="M66">
            <v>226.22838417518446</v>
          </cell>
          <cell r="N66">
            <v>229.07117491120837</v>
          </cell>
          <cell r="O66">
            <v>252.35484678353717</v>
          </cell>
          <cell r="P66">
            <v>281.80947140847655</v>
          </cell>
          <cell r="Q66">
            <v>308.35196323970928</v>
          </cell>
          <cell r="R66">
            <v>320.16850546673226</v>
          </cell>
          <cell r="S66">
            <v>404.91755681766966</v>
          </cell>
          <cell r="T66">
            <v>438.56546537795094</v>
          </cell>
          <cell r="U66">
            <v>475.29822148573953</v>
          </cell>
          <cell r="V66">
            <v>515.42213487528272</v>
          </cell>
          <cell r="W66">
            <v>559.27603030461455</v>
          </cell>
          <cell r="X66">
            <v>607.23489346506756</v>
          </cell>
          <cell r="Y66">
            <v>659.71394376436467</v>
          </cell>
          <cell r="Z66">
            <v>717.17318562967364</v>
          </cell>
          <cell r="AA66">
            <v>780.12249637866444</v>
          </cell>
          <cell r="AB66">
            <v>845.68153123136324</v>
          </cell>
          <cell r="AC66">
            <v>917.35008612059664</v>
          </cell>
          <cell r="AD66">
            <v>995.75127249884292</v>
          </cell>
        </row>
        <row r="67">
          <cell r="B67" t="str">
            <v>Changes in net reserves position</v>
          </cell>
          <cell r="N67">
            <v>-8.5633792639760866</v>
          </cell>
          <cell r="O67">
            <v>7.9580818723287976</v>
          </cell>
          <cell r="P67">
            <v>9.4576346249393843</v>
          </cell>
          <cell r="Q67">
            <v>24.686285296232725</v>
          </cell>
          <cell r="R67">
            <v>9.8836210870229788</v>
          </cell>
        </row>
        <row r="68">
          <cell r="B68" t="str">
            <v>Gross official reserves (in months of imports)</v>
          </cell>
          <cell r="C68">
            <v>0</v>
          </cell>
          <cell r="D68">
            <v>0</v>
          </cell>
          <cell r="E68">
            <v>2.6539831000209779</v>
          </cell>
          <cell r="F68">
            <v>2.2133619595195904</v>
          </cell>
          <cell r="G68">
            <v>2.5165396782073945</v>
          </cell>
          <cell r="H68">
            <v>2.7864786661071794</v>
          </cell>
          <cell r="I68">
            <v>2.9953723360736517</v>
          </cell>
          <cell r="J68">
            <v>3.2222299671357915</v>
          </cell>
          <cell r="K68">
            <v>2.7139715751890972</v>
          </cell>
          <cell r="L68">
            <v>1.7901296606042005</v>
          </cell>
          <cell r="M68">
            <v>2.5677338018782714</v>
          </cell>
          <cell r="N68">
            <v>2.6</v>
          </cell>
          <cell r="O68">
            <v>2.7</v>
          </cell>
          <cell r="P68">
            <v>2.8</v>
          </cell>
          <cell r="Q68">
            <v>3.1505979912984565</v>
          </cell>
          <cell r="R68">
            <v>2.9996984493818379</v>
          </cell>
          <cell r="S68">
            <v>3.5</v>
          </cell>
          <cell r="T68">
            <v>3.5</v>
          </cell>
          <cell r="U68">
            <v>3.5</v>
          </cell>
          <cell r="V68">
            <v>3.5</v>
          </cell>
          <cell r="W68">
            <v>3.5</v>
          </cell>
          <cell r="X68">
            <v>3.5</v>
          </cell>
          <cell r="Y68">
            <v>3.5</v>
          </cell>
          <cell r="Z68">
            <v>3.5</v>
          </cell>
          <cell r="AA68">
            <v>3.5</v>
          </cell>
          <cell r="AB68">
            <v>3.5</v>
          </cell>
          <cell r="AC68">
            <v>3.5</v>
          </cell>
          <cell r="AD68">
            <v>3.5</v>
          </cell>
        </row>
        <row r="70">
          <cell r="B70" t="str">
            <v>Additions for WETA</v>
          </cell>
        </row>
        <row r="72">
          <cell r="B72" t="str">
            <v>VI.   FOREIGN TRADE</v>
          </cell>
        </row>
        <row r="74">
          <cell r="B74" t="str">
            <v>Volume of exports of goods (index)</v>
          </cell>
          <cell r="C74">
            <v>79.525255592671343</v>
          </cell>
          <cell r="D74">
            <v>79.011033505415526</v>
          </cell>
          <cell r="E74">
            <v>92.12673347504807</v>
          </cell>
          <cell r="F74">
            <v>100</v>
          </cell>
          <cell r="G74">
            <v>112.80581030468667</v>
          </cell>
          <cell r="H74">
            <v>104.9603806053244</v>
          </cell>
          <cell r="I74">
            <v>91.697337787225408</v>
          </cell>
          <cell r="J74">
            <v>97.761607956270879</v>
          </cell>
          <cell r="K74">
            <v>96.062090189287602</v>
          </cell>
          <cell r="L74">
            <v>96.400057453472925</v>
          </cell>
          <cell r="M74">
            <v>127.52021618900555</v>
          </cell>
          <cell r="N74">
            <v>122.73919830862516</v>
          </cell>
          <cell r="O74">
            <v>123.95961758813817</v>
          </cell>
          <cell r="P74">
            <v>124.88968097656256</v>
          </cell>
          <cell r="Q74">
            <v>125.24885498617249</v>
          </cell>
          <cell r="R74">
            <v>125.5554939670822</v>
          </cell>
          <cell r="S74">
            <v>126.02150756996635</v>
          </cell>
          <cell r="T74">
            <v>126.48639920913875</v>
          </cell>
          <cell r="U74">
            <v>126.96579792380143</v>
          </cell>
          <cell r="V74">
            <v>127.46016415209175</v>
          </cell>
          <cell r="W74">
            <v>127.94599432895471</v>
          </cell>
          <cell r="X74">
            <v>128.4463403780212</v>
          </cell>
          <cell r="Y74">
            <v>128.96162748456149</v>
          </cell>
          <cell r="Z74">
            <v>129.492293383586</v>
          </cell>
          <cell r="AA74">
            <v>130.03878873222118</v>
          </cell>
          <cell r="AB74">
            <v>130.60157749317426</v>
          </cell>
          <cell r="AC74">
            <v>131.18113732961822</v>
          </cell>
          <cell r="AD74">
            <v>131.77796001183717</v>
          </cell>
        </row>
        <row r="75">
          <cell r="B75" t="str">
            <v>Volume of exports of goods (Annual percent change)</v>
          </cell>
          <cell r="D75">
            <v>-0.64661481868057979</v>
          </cell>
          <cell r="E75">
            <v>16.599833450771872</v>
          </cell>
          <cell r="F75">
            <v>8.5461257856106911</v>
          </cell>
          <cell r="G75">
            <v>12.805810304686682</v>
          </cell>
          <cell r="H75">
            <v>-6.9548099323712975</v>
          </cell>
          <cell r="I75">
            <v>-12.636237351283185</v>
          </cell>
          <cell r="J75">
            <v>6.6133546680679167</v>
          </cell>
          <cell r="K75">
            <v>-1.7384306605753408</v>
          </cell>
          <cell r="L75">
            <v>0.3518216848283906</v>
          </cell>
          <cell r="M75">
            <v>32.282303099821938</v>
          </cell>
          <cell r="N75">
            <v>-3.7492234747266706</v>
          </cell>
          <cell r="O75">
            <v>0.99431908985121442</v>
          </cell>
          <cell r="P75">
            <v>0.75029546437821448</v>
          </cell>
          <cell r="Q75">
            <v>0.28759302353997818</v>
          </cell>
          <cell r="R75">
            <v>0.24482377978110037</v>
          </cell>
          <cell r="S75">
            <v>0.37116145869835471</v>
          </cell>
          <cell r="T75">
            <v>0.36889864923597138</v>
          </cell>
          <cell r="U75">
            <v>0.37901206585067015</v>
          </cell>
          <cell r="V75">
            <v>0.38936960691335898</v>
          </cell>
          <cell r="W75">
            <v>0.38116236558682903</v>
          </cell>
          <cell r="X75">
            <v>0.39106034674292189</v>
          </cell>
          <cell r="Y75">
            <v>0.40116916139749659</v>
          </cell>
          <cell r="Z75">
            <v>0.4114913167391876</v>
          </cell>
          <cell r="AA75">
            <v>0.42202924541334674</v>
          </cell>
          <cell r="AB75">
            <v>0.43278529924790643</v>
          </cell>
          <cell r="AC75">
            <v>0.44376174282754199</v>
          </cell>
          <cell r="AD75">
            <v>0.45496074692454869</v>
          </cell>
        </row>
        <row r="76">
          <cell r="B76" t="str">
            <v>Volume of imports of goods (index)</v>
          </cell>
          <cell r="C76">
            <v>96.556264896762073</v>
          </cell>
          <cell r="D76">
            <v>97.526544019746382</v>
          </cell>
          <cell r="E76">
            <v>105.18056372965812</v>
          </cell>
          <cell r="F76">
            <v>100</v>
          </cell>
          <cell r="G76">
            <v>95.824477232330068</v>
          </cell>
          <cell r="H76">
            <v>83.936550335074173</v>
          </cell>
          <cell r="I76">
            <v>96.80503729496894</v>
          </cell>
          <cell r="J76">
            <v>100.92069172369378</v>
          </cell>
          <cell r="K76">
            <v>81.579652129890405</v>
          </cell>
          <cell r="L76">
            <v>74.348167573623158</v>
          </cell>
          <cell r="M76">
            <v>84.002246570608008</v>
          </cell>
          <cell r="N76">
            <v>90.477010078824037</v>
          </cell>
          <cell r="O76">
            <v>97.875258727562752</v>
          </cell>
          <cell r="P76">
            <v>102.43197352117778</v>
          </cell>
          <cell r="Q76">
            <v>107.81748708193248</v>
          </cell>
          <cell r="R76">
            <v>116.2599591506021</v>
          </cell>
          <cell r="S76">
            <v>124.17232076789193</v>
          </cell>
          <cell r="T76">
            <v>132.45296892092688</v>
          </cell>
          <cell r="U76">
            <v>141.36243785522569</v>
          </cell>
          <cell r="V76">
            <v>150.9539886308248</v>
          </cell>
          <cell r="W76">
            <v>161.28577953692815</v>
          </cell>
          <cell r="X76">
            <v>172.42134297053175</v>
          </cell>
          <cell r="Y76">
            <v>184.43011058255072</v>
          </cell>
          <cell r="Z76">
            <v>197.38799170463784</v>
          </cell>
          <cell r="AA76">
            <v>211.37801059968632</v>
          </cell>
          <cell r="AB76">
            <v>225.36446090744388</v>
          </cell>
          <cell r="AC76">
            <v>240.43372647807809</v>
          </cell>
          <cell r="AD76">
            <v>256.68115925465366</v>
          </cell>
        </row>
        <row r="77">
          <cell r="B77" t="str">
            <v>Volume of imports of goods (Annual percent change)</v>
          </cell>
          <cell r="D77">
            <v>1.0048846897938057</v>
          </cell>
          <cell r="E77">
            <v>7.8481399980317335</v>
          </cell>
          <cell r="F77">
            <v>-4.9254002317134731</v>
          </cell>
          <cell r="G77">
            <v>-4.1755227676699374</v>
          </cell>
          <cell r="H77">
            <v>-12.405939735453153</v>
          </cell>
          <cell r="I77">
            <v>15.331207809379643</v>
          </cell>
          <cell r="J77">
            <v>4.2514878809294387</v>
          </cell>
          <cell r="K77">
            <v>-19.164592774251222</v>
          </cell>
          <cell r="L77">
            <v>-8.8643238448153028</v>
          </cell>
          <cell r="M77">
            <v>12.984958892799758</v>
          </cell>
          <cell r="N77">
            <v>7.7078456500251802</v>
          </cell>
          <cell r="O77">
            <v>8.1769375914315887</v>
          </cell>
          <cell r="P77">
            <v>4.6556349917793893</v>
          </cell>
          <cell r="Q77">
            <v>5.2576489309182906</v>
          </cell>
          <cell r="R77">
            <v>7.8303365225476096</v>
          </cell>
          <cell r="S77">
            <v>6.805749524683935</v>
          </cell>
          <cell r="T77">
            <v>6.6686747109393929</v>
          </cell>
          <cell r="U77">
            <v>6.7265150844732613</v>
          </cell>
          <cell r="V77">
            <v>6.7850773664657416</v>
          </cell>
          <cell r="W77">
            <v>6.8443311765487236</v>
          </cell>
          <cell r="X77">
            <v>6.9042437997790085</v>
          </cell>
          <cell r="Y77">
            <v>6.9647802326138875</v>
          </cell>
          <cell r="Z77">
            <v>7.0259032438670932</v>
          </cell>
          <cell r="AA77">
            <v>7.0875734507611199</v>
          </cell>
          <cell r="AB77">
            <v>6.6167953175817917</v>
          </cell>
          <cell r="AC77">
            <v>6.6866202017642262</v>
          </cell>
          <cell r="AD77">
            <v>6.7575514527729696</v>
          </cell>
        </row>
        <row r="79">
          <cell r="B79" t="str">
            <v>Value of oil exports (US$ million)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1</v>
          </cell>
        </row>
        <row r="80">
          <cell r="B80" t="str">
            <v>Value of oil imports (US$ million)</v>
          </cell>
          <cell r="C80">
            <v>113.1</v>
          </cell>
          <cell r="D80">
            <v>117.9</v>
          </cell>
          <cell r="E80">
            <v>122.9</v>
          </cell>
          <cell r="F80">
            <v>119.4</v>
          </cell>
          <cell r="G80">
            <v>121.6</v>
          </cell>
          <cell r="H80">
            <v>101.4</v>
          </cell>
          <cell r="I80">
            <v>112.5</v>
          </cell>
          <cell r="J80">
            <v>99.45</v>
          </cell>
          <cell r="K80">
            <v>58.7</v>
          </cell>
          <cell r="L80">
            <v>73.72</v>
          </cell>
          <cell r="M80">
            <v>82.164620767289279</v>
          </cell>
          <cell r="N80">
            <v>90.933469568705576</v>
          </cell>
          <cell r="O80">
            <v>85.486088173232844</v>
          </cell>
          <cell r="P80">
            <v>90.703449991747775</v>
          </cell>
          <cell r="Q80">
            <v>97.214848280706789</v>
          </cell>
          <cell r="R80">
            <v>103.58520483689314</v>
          </cell>
        </row>
        <row r="82">
          <cell r="B82" t="str">
            <v>VII.  BALANCE OF PAYMENTS (Millions of US$)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 refreshError="1"/>
    </sheetDataSet>
  </externalBook>
</externalLink>
</file>

<file path=xl/externalLinks/externalLink75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put SIE"/>
      <sheetName val="Output SIE"/>
      <sheetName val="Print Table"/>
      <sheetName val="Historical"/>
      <sheetName val="BOMRM"/>
      <sheetName val="BOMNIR"/>
      <sheetName val="BOMDMBs"/>
      <sheetName val="Input-Team"/>
      <sheetName val="IMFRM"/>
      <sheetName val="IMFDMBs"/>
      <sheetName val="IMFMS"/>
      <sheetName val="RMONEY"/>
      <sheetName val="MSURVEY"/>
      <sheetName val="NCG"/>
      <sheetName val="Finprog"/>
      <sheetName val="Chart1"/>
      <sheetName val="Velocity"/>
      <sheetName val="AdjustProg"/>
      <sheetName val="ProgMon"/>
      <sheetName val="ControlSheet"/>
      <sheetName val="ProgMon_R"/>
      <sheetName val="PC_2002"/>
      <sheetName val="BrfTable"/>
      <sheetName val="PC_2003"/>
      <sheetName val="PC_2004"/>
      <sheetName val="2004MON"/>
      <sheetName val="2005MON (JMission)"/>
      <sheetName val="2005MON"/>
      <sheetName val="Data-Out-Sectors"/>
      <sheetName val="ResMoney from IFS"/>
      <sheetName val="Data_Out_M"/>
      <sheetName val="Data_Out_Q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6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Register (2)"/>
      <sheetName val="Reg"/>
      <sheetName val="Amort monthly -MOF format"/>
      <sheetName val="int monthly-MOF format"/>
      <sheetName val="Exrates-A"/>
      <sheetName val="Exrates-Q"/>
      <sheetName val="Monthly 2001"/>
      <sheetName val="IN-BOM Ann"/>
      <sheetName val="BOM_Exr Monthly 2001 "/>
      <sheetName val="nirproj-BOM DD "/>
      <sheetName val="nirproj-BOM DD  IMFEXR"/>
      <sheetName val="nirproj -BOM Mis Apr 01"/>
      <sheetName val="nirproj -BOM Mis Apr 01 "/>
      <sheetName val="IN Macropar"/>
      <sheetName val="IN DSA"/>
      <sheetName val="IN MOF-USD"/>
      <sheetName val="IN-MOF-Orig"/>
      <sheetName val="out"/>
      <sheetName val="prin"/>
      <sheetName val="int"/>
      <sheetName val="nirproj - MOF DD"/>
      <sheetName val="IN BOP"/>
      <sheetName val="Disb-Orig"/>
      <sheetName val="Disb-USD"/>
      <sheetName val="New Money "/>
      <sheetName val="UFR"/>
      <sheetName val="Jap"/>
      <sheetName val="Ger"/>
      <sheetName val="Russia99"/>
      <sheetName val="Rus"/>
      <sheetName val="Kor"/>
      <sheetName val="Kuw"/>
      <sheetName val="Other Byl"/>
      <sheetName val="ADB-CURR"/>
      <sheetName val="WB-CURR"/>
      <sheetName val="IFAD"/>
      <sheetName val="Comm"/>
      <sheetName val="HIPC"/>
      <sheetName val="Actuals BoM &amp; IMF"/>
      <sheetName val="Arrears 97-98"/>
      <sheetName val="S1"/>
      <sheetName val="Output DSA Std -End Year (1999)"/>
      <sheetName val="Output DSA Std Annual Ser"/>
      <sheetName val="Register"/>
      <sheetName val="H-Stock"/>
      <sheetName val="H -Amrt"/>
      <sheetName val="H-Disb"/>
      <sheetName val="H -Int"/>
      <sheetName val="Quarterly"/>
      <sheetName val="WB-NM-B-Prj "/>
      <sheetName val="WB-NM-B-Cash"/>
      <sheetName val="ADB -NM- NB- Prj "/>
      <sheetName val="ADB -NM-B-Prj"/>
      <sheetName val="ADB -NM- B- Cash"/>
      <sheetName val="Other-NM- B- Prj "/>
      <sheetName val="Other-NM- B-Cash"/>
      <sheetName val="Other-NM-G- Cons-Prj "/>
      <sheetName val="Other NM- G-Ncons-Prj "/>
      <sheetName val="Other NM-Ncons-Prj"/>
      <sheetName val="Gap Fillers"/>
      <sheetName val="Table-NPV Par(out)"/>
      <sheetName val="Table - Debt Indic-Serv (B)"/>
      <sheetName val="Table - Debt Indic (2)"/>
      <sheetName val="Out - BoP"/>
      <sheetName val="Table- Nom Debt&amp;NPV"/>
      <sheetName val="Stock"/>
      <sheetName val="Amort"/>
      <sheetName val="Intr"/>
      <sheetName val="Data-Out"/>
      <sheetName val="Table - Debt Indic-Serv"/>
      <sheetName val="Table - Debt Indic -Stock -NPV"/>
      <sheetName val="Table - Debt Indic -Stock - (B)"/>
      <sheetName val="Sheet1 (2)"/>
      <sheetName val="Monthly 200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D2" t="str">
            <v>1996Q1</v>
          </cell>
          <cell r="E2" t="str">
            <v>1996Q2</v>
          </cell>
          <cell r="F2" t="str">
            <v>1996Q3</v>
          </cell>
          <cell r="G2" t="str">
            <v>1996Q4</v>
          </cell>
          <cell r="H2" t="str">
            <v>1997Q1</v>
          </cell>
          <cell r="I2" t="str">
            <v>1997Q2</v>
          </cell>
          <cell r="J2" t="str">
            <v>1997Q3</v>
          </cell>
          <cell r="K2" t="str">
            <v>1997Q4</v>
          </cell>
          <cell r="L2" t="str">
            <v>1998Q1</v>
          </cell>
          <cell r="M2" t="str">
            <v>1998Q2</v>
          </cell>
          <cell r="N2" t="str">
            <v>1998Q3</v>
          </cell>
          <cell r="O2" t="str">
            <v>1998Q4</v>
          </cell>
          <cell r="P2" t="str">
            <v>1999Q1</v>
          </cell>
          <cell r="Q2" t="str">
            <v>1999Q2</v>
          </cell>
          <cell r="R2" t="str">
            <v>1999Q3</v>
          </cell>
          <cell r="S2" t="str">
            <v>1999Q4</v>
          </cell>
          <cell r="T2" t="str">
            <v>2000Q1</v>
          </cell>
          <cell r="U2" t="str">
            <v>2000Q2</v>
          </cell>
          <cell r="V2" t="str">
            <v>2000Q3</v>
          </cell>
          <cell r="W2" t="str">
            <v>2000Q4</v>
          </cell>
          <cell r="X2" t="str">
            <v>2001Q1</v>
          </cell>
          <cell r="Y2" t="str">
            <v>2001Q2</v>
          </cell>
          <cell r="Z2" t="str">
            <v>2001Q3</v>
          </cell>
          <cell r="AA2" t="str">
            <v>2001Q4</v>
          </cell>
          <cell r="AB2" t="str">
            <v>2002Q1</v>
          </cell>
          <cell r="AC2" t="str">
            <v>2002Q2</v>
          </cell>
          <cell r="AD2" t="str">
            <v>2002Q3</v>
          </cell>
          <cell r="AE2" t="str">
            <v>2002Q4</v>
          </cell>
          <cell r="AF2" t="str">
            <v>2003Q1</v>
          </cell>
          <cell r="AG2" t="str">
            <v>2003Q2</v>
          </cell>
          <cell r="AH2" t="str">
            <v>2003Q3</v>
          </cell>
          <cell r="AI2" t="str">
            <v>2003Q4</v>
          </cell>
          <cell r="AJ2" t="str">
            <v>2004Q1</v>
          </cell>
          <cell r="AK2" t="str">
            <v>2004Q2</v>
          </cell>
          <cell r="AL2" t="str">
            <v>2004Q3</v>
          </cell>
          <cell r="AM2" t="str">
            <v>2004Q4</v>
          </cell>
          <cell r="AN2" t="str">
            <v>2005Q1</v>
          </cell>
          <cell r="AO2" t="str">
            <v>2005Q2</v>
          </cell>
          <cell r="AP2" t="str">
            <v>2005Q3</v>
          </cell>
          <cell r="AQ2" t="str">
            <v>2005Q4</v>
          </cell>
          <cell r="AR2" t="str">
            <v>2006Q1</v>
          </cell>
          <cell r="AS2" t="str">
            <v>2006Q2</v>
          </cell>
          <cell r="AT2" t="str">
            <v>2006Q3</v>
          </cell>
          <cell r="AU2" t="str">
            <v>2006Q4</v>
          </cell>
        </row>
        <row r="7">
          <cell r="B7" t="str">
            <v>W163EDNA</v>
          </cell>
        </row>
        <row r="8">
          <cell r="B8" t="str">
            <v>W158EDNA</v>
          </cell>
        </row>
        <row r="9">
          <cell r="B9" t="str">
            <v>W134EDNA</v>
          </cell>
        </row>
        <row r="11">
          <cell r="B11" t="str">
            <v>W112EDNA</v>
          </cell>
        </row>
        <row r="12">
          <cell r="B12" t="str">
            <v>W132EDNA</v>
          </cell>
        </row>
        <row r="13">
          <cell r="B13" t="str">
            <v>W136EDNA</v>
          </cell>
        </row>
        <row r="14">
          <cell r="B14" t="str">
            <v>W156EDNA</v>
          </cell>
        </row>
        <row r="16">
          <cell r="B16" t="str">
            <v>W122EDNA</v>
          </cell>
        </row>
        <row r="17">
          <cell r="B17" t="str">
            <v>W124EDNA</v>
          </cell>
        </row>
        <row r="18">
          <cell r="B18" t="str">
            <v>W128EDNA</v>
          </cell>
        </row>
        <row r="19">
          <cell r="B19" t="str">
            <v>W137EDNA</v>
          </cell>
        </row>
        <row r="20">
          <cell r="B20" t="str">
            <v>W138EDNA</v>
          </cell>
        </row>
        <row r="21">
          <cell r="B21" t="str">
            <v>W142EDNA</v>
          </cell>
        </row>
        <row r="22">
          <cell r="B22" t="str">
            <v>W144EDNA</v>
          </cell>
        </row>
        <row r="23">
          <cell r="B23" t="str">
            <v>W146EDNA</v>
          </cell>
        </row>
        <row r="24">
          <cell r="B24" t="str">
            <v>W172EDNA</v>
          </cell>
        </row>
        <row r="25">
          <cell r="B25" t="str">
            <v>W174EDNA</v>
          </cell>
        </row>
        <row r="26">
          <cell r="B26" t="str">
            <v>W176EDNA</v>
          </cell>
        </row>
        <row r="27">
          <cell r="B27" t="str">
            <v>W178EDNA</v>
          </cell>
        </row>
        <row r="28">
          <cell r="B28" t="str">
            <v>W182EDNA</v>
          </cell>
        </row>
        <row r="29">
          <cell r="B29" t="str">
            <v>W184EDNA</v>
          </cell>
        </row>
        <row r="30">
          <cell r="B30" t="str">
            <v>W193EDNA</v>
          </cell>
        </row>
        <row r="31">
          <cell r="B31" t="str">
            <v>W196EDNA</v>
          </cell>
        </row>
        <row r="32">
          <cell r="B32" t="str">
            <v>W436EDNA</v>
          </cell>
        </row>
        <row r="33">
          <cell r="B33" t="str">
            <v>W528EDNA</v>
          </cell>
        </row>
        <row r="34">
          <cell r="B34" t="str">
            <v>W532EDNA</v>
          </cell>
        </row>
        <row r="35">
          <cell r="B35" t="str">
            <v>W542EDNA</v>
          </cell>
        </row>
        <row r="36">
          <cell r="B36" t="str">
            <v>W576EDNA</v>
          </cell>
        </row>
        <row r="39">
          <cell r="B39" t="str">
            <v>W163EDNE</v>
          </cell>
        </row>
        <row r="40">
          <cell r="B40" t="str">
            <v>W158EDNE</v>
          </cell>
        </row>
        <row r="41">
          <cell r="B41" t="str">
            <v>W134EDNE</v>
          </cell>
        </row>
        <row r="42">
          <cell r="B42" t="str">
            <v>W112EDNE</v>
          </cell>
        </row>
        <row r="43">
          <cell r="B43" t="str">
            <v>W132EDNE</v>
          </cell>
        </row>
        <row r="44">
          <cell r="B44" t="str">
            <v>W146EDNE</v>
          </cell>
        </row>
        <row r="46">
          <cell r="B46" t="str">
            <v>W111ESDA</v>
          </cell>
        </row>
        <row r="51">
          <cell r="B51" t="str">
            <v>W163EDNA</v>
          </cell>
        </row>
        <row r="52">
          <cell r="B52" t="str">
            <v>W158EDNA</v>
          </cell>
        </row>
        <row r="53">
          <cell r="B53" t="str">
            <v>W134EDNA</v>
          </cell>
        </row>
        <row r="55">
          <cell r="B55" t="str">
            <v>W112EDNA</v>
          </cell>
        </row>
        <row r="56">
          <cell r="B56" t="str">
            <v>W132EDNA</v>
          </cell>
        </row>
        <row r="57">
          <cell r="B57" t="str">
            <v>W136EDNA</v>
          </cell>
        </row>
        <row r="58">
          <cell r="B58" t="str">
            <v>W156EDNA</v>
          </cell>
        </row>
        <row r="60">
          <cell r="B60" t="str">
            <v>W122EDNA</v>
          </cell>
        </row>
        <row r="61">
          <cell r="B61" t="str">
            <v>W124EDNA</v>
          </cell>
        </row>
        <row r="62">
          <cell r="B62" t="str">
            <v>W128EDNA</v>
          </cell>
        </row>
        <row r="63">
          <cell r="B63" t="str">
            <v>W137EDNA</v>
          </cell>
        </row>
        <row r="64">
          <cell r="B64" t="str">
            <v>W138EDNA</v>
          </cell>
        </row>
        <row r="65">
          <cell r="B65" t="str">
            <v>W142EDNA</v>
          </cell>
        </row>
        <row r="66">
          <cell r="B66" t="str">
            <v>W144EDNA</v>
          </cell>
        </row>
        <row r="67">
          <cell r="B67" t="str">
            <v>W146EDNA</v>
          </cell>
        </row>
        <row r="68">
          <cell r="B68" t="str">
            <v>W172EDNA</v>
          </cell>
        </row>
        <row r="69">
          <cell r="B69" t="str">
            <v>W174EDNA</v>
          </cell>
        </row>
        <row r="70">
          <cell r="B70" t="str">
            <v>W176EDNA</v>
          </cell>
        </row>
        <row r="71">
          <cell r="B71" t="str">
            <v>W178EDNA</v>
          </cell>
        </row>
        <row r="72">
          <cell r="B72" t="str">
            <v>W182EDNA</v>
          </cell>
        </row>
        <row r="73">
          <cell r="B73" t="str">
            <v>W184EDNA</v>
          </cell>
        </row>
        <row r="74">
          <cell r="B74" t="str">
            <v>W193EDNA</v>
          </cell>
        </row>
        <row r="75">
          <cell r="B75" t="str">
            <v>W196EDNA</v>
          </cell>
        </row>
        <row r="76">
          <cell r="B76" t="str">
            <v>W436EDNA</v>
          </cell>
        </row>
        <row r="77">
          <cell r="B77" t="str">
            <v>W528EDNA</v>
          </cell>
        </row>
        <row r="78">
          <cell r="B78" t="str">
            <v>W532EDNA</v>
          </cell>
        </row>
        <row r="79">
          <cell r="B79" t="str">
            <v>W542EDNA</v>
          </cell>
        </row>
        <row r="80">
          <cell r="B80" t="str">
            <v>W576EDNA</v>
          </cell>
        </row>
        <row r="83">
          <cell r="B83" t="str">
            <v>W163EDNE</v>
          </cell>
        </row>
        <row r="84">
          <cell r="B84" t="str">
            <v>W158EDNE</v>
          </cell>
        </row>
        <row r="85">
          <cell r="B85" t="str">
            <v>W134EDNE</v>
          </cell>
        </row>
        <row r="86">
          <cell r="B86" t="str">
            <v>W112EDNE</v>
          </cell>
        </row>
        <row r="87">
          <cell r="B87" t="str">
            <v>W132EDNE</v>
          </cell>
        </row>
        <row r="88">
          <cell r="B88" t="str">
            <v>W146EDNE</v>
          </cell>
        </row>
        <row r="90">
          <cell r="B90" t="str">
            <v>W111ESDA</v>
          </cell>
        </row>
        <row r="97">
          <cell r="B97" t="str">
            <v>W111FLIBOR</v>
          </cell>
        </row>
        <row r="98">
          <cell r="B98" t="str">
            <v>W163FLIBOR</v>
          </cell>
        </row>
        <row r="99">
          <cell r="B99" t="str">
            <v>W158FLIBOR</v>
          </cell>
        </row>
        <row r="100">
          <cell r="B100" t="str">
            <v>W112FPIBOR</v>
          </cell>
        </row>
        <row r="101">
          <cell r="B101" t="str">
            <v>W146FLIBOR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>
        <row r="227">
          <cell r="H227">
            <v>10</v>
          </cell>
        </row>
        <row r="228">
          <cell r="H228">
            <v>30</v>
          </cell>
        </row>
        <row r="229">
          <cell r="H229">
            <v>2.3099999999999999E-2</v>
          </cell>
        </row>
        <row r="230">
          <cell r="H230">
            <v>2.0333333333333332E-2</v>
          </cell>
        </row>
      </sheetData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</sheetDataSet>
  </externalBook>
</externalLink>
</file>

<file path=xl/externalLinks/externalLink77.xml><?xml version="1.0" encoding="utf-8"?>
<externalLink xmlns="http://schemas.openxmlformats.org/spreadsheetml/2006/main">
  <externalBook xmlns:r="http://schemas.openxmlformats.org/officeDocument/2006/relationships" r:id="rId1">
    <sheetNames>
      <sheetName val="External Financing"/>
      <sheetName val="Indicators of Fund credit"/>
      <sheetName val="Proj. Payments to the Fund"/>
      <sheetName val="RE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>
  <externalBook xmlns:r="http://schemas.openxmlformats.org/officeDocument/2006/relationships" r:id="rId1">
    <sheetNames>
      <sheetName val="tbarrier94 "/>
      <sheetName val="tbarrier94 NV"/>
      <sheetName val="Evlot°effectifsEPN"/>
      <sheetName val="rglmtbfonds"/>
      <sheetName val="var°arrr"/>
      <sheetName val="arrtrsr"/>
      <sheetName val="ntarr"/>
      <sheetName val="IMF Credit"/>
      <sheetName val="NFA Banking System"/>
      <sheetName val="B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1">
          <cell r="A1" t="str">
            <v>Direction de la Prévision/MEFP</v>
          </cell>
        </row>
        <row r="2">
          <cell r="A2">
            <v>36220.779373611113</v>
          </cell>
        </row>
        <row r="3">
          <cell r="A3" t="str">
            <v>Arriérés du Trésor</v>
          </cell>
          <cell r="AI3" t="str">
            <v>juin</v>
          </cell>
          <cell r="AJ3" t="str">
            <v>juillet</v>
          </cell>
        </row>
        <row r="4">
          <cell r="A4" t="str">
            <v>En millions de francs CFA</v>
          </cell>
          <cell r="AI4">
            <v>1994</v>
          </cell>
          <cell r="AJ4">
            <v>1994</v>
          </cell>
        </row>
        <row r="5">
          <cell r="AA5" t="str">
            <v xml:space="preserve"> B A L A N C E    P R O V I S O I R E    I</v>
          </cell>
        </row>
        <row r="6">
          <cell r="B6" t="str">
            <v>1991</v>
          </cell>
          <cell r="C6" t="str">
            <v>1991</v>
          </cell>
          <cell r="D6" t="str">
            <v>1991</v>
          </cell>
          <cell r="E6" t="str">
            <v>1991</v>
          </cell>
          <cell r="F6" t="str">
            <v>1991</v>
          </cell>
          <cell r="G6" t="str">
            <v>1991</v>
          </cell>
          <cell r="H6" t="str">
            <v>1991</v>
          </cell>
          <cell r="I6" t="str">
            <v>1992</v>
          </cell>
          <cell r="J6" t="str">
            <v>1992</v>
          </cell>
          <cell r="K6" t="str">
            <v>1992</v>
          </cell>
          <cell r="L6" t="str">
            <v>1992</v>
          </cell>
          <cell r="M6" t="str">
            <v>1992</v>
          </cell>
          <cell r="N6" t="str">
            <v>1992</v>
          </cell>
          <cell r="O6" t="str">
            <v>1992</v>
          </cell>
          <cell r="P6" t="str">
            <v>1992</v>
          </cell>
          <cell r="Q6" t="str">
            <v>1992</v>
          </cell>
          <cell r="R6" t="str">
            <v>1992</v>
          </cell>
          <cell r="S6" t="str">
            <v>1992</v>
          </cell>
          <cell r="T6" t="str">
            <v>1992</v>
          </cell>
          <cell r="U6" t="str">
            <v>1992</v>
          </cell>
          <cell r="V6" t="str">
            <v>1992</v>
          </cell>
          <cell r="W6" t="str">
            <v xml:space="preserve">   1992</v>
          </cell>
          <cell r="X6" t="str">
            <v>1992</v>
          </cell>
          <cell r="Y6" t="str">
            <v>1992</v>
          </cell>
          <cell r="Z6" t="str">
            <v>1992</v>
          </cell>
          <cell r="AA6" t="str">
            <v xml:space="preserve">   1992</v>
          </cell>
          <cell r="AB6" t="str">
            <v>1992</v>
          </cell>
          <cell r="AC6" t="str">
            <v>1992</v>
          </cell>
          <cell r="AD6" t="str">
            <v>1992</v>
          </cell>
          <cell r="AE6" t="str">
            <v xml:space="preserve">     déc.</v>
          </cell>
          <cell r="AF6" t="str">
            <v xml:space="preserve"> déc.</v>
          </cell>
          <cell r="AG6" t="str">
            <v xml:space="preserve"> déc.</v>
          </cell>
          <cell r="AH6" t="str">
            <v xml:space="preserve"> déc.</v>
          </cell>
        </row>
        <row r="7">
          <cell r="B7" t="str">
            <v>mars</v>
          </cell>
          <cell r="C7" t="str">
            <v>juin</v>
          </cell>
          <cell r="D7" t="str">
            <v>sept.</v>
          </cell>
          <cell r="E7" t="str">
            <v>déc.</v>
          </cell>
          <cell r="F7" t="str">
            <v>déc.</v>
          </cell>
          <cell r="G7" t="str">
            <v>déc.</v>
          </cell>
          <cell r="H7" t="str">
            <v>déc.</v>
          </cell>
          <cell r="I7" t="str">
            <v xml:space="preserve"> 1er.Tr.</v>
          </cell>
          <cell r="J7" t="str">
            <v xml:space="preserve"> 2er.Tr.</v>
          </cell>
          <cell r="K7" t="str">
            <v xml:space="preserve"> août</v>
          </cell>
          <cell r="L7" t="str">
            <v xml:space="preserve"> août</v>
          </cell>
          <cell r="M7" t="str">
            <v xml:space="preserve"> août</v>
          </cell>
          <cell r="N7" t="str">
            <v xml:space="preserve"> août</v>
          </cell>
          <cell r="O7" t="str">
            <v xml:space="preserve"> sept.</v>
          </cell>
          <cell r="P7" t="str">
            <v xml:space="preserve"> sept.</v>
          </cell>
          <cell r="Q7" t="str">
            <v xml:space="preserve"> sept.</v>
          </cell>
          <cell r="R7" t="str">
            <v xml:space="preserve"> sept.</v>
          </cell>
          <cell r="S7" t="str">
            <v xml:space="preserve"> oct.</v>
          </cell>
          <cell r="T7" t="str">
            <v xml:space="preserve"> oct.</v>
          </cell>
          <cell r="U7" t="str">
            <v xml:space="preserve"> oct.</v>
          </cell>
          <cell r="V7" t="str">
            <v xml:space="preserve"> oct.</v>
          </cell>
          <cell r="W7" t="str">
            <v xml:space="preserve">   nov.</v>
          </cell>
          <cell r="X7" t="str">
            <v xml:space="preserve"> nov.</v>
          </cell>
          <cell r="Y7" t="str">
            <v xml:space="preserve"> nov.</v>
          </cell>
          <cell r="Z7" t="str">
            <v xml:space="preserve"> nov.</v>
          </cell>
          <cell r="AA7" t="str">
            <v xml:space="preserve">     déc.</v>
          </cell>
          <cell r="AB7" t="str">
            <v xml:space="preserve"> déc.</v>
          </cell>
          <cell r="AC7" t="str">
            <v xml:space="preserve"> déc.</v>
          </cell>
          <cell r="AD7" t="str">
            <v xml:space="preserve"> déc.</v>
          </cell>
          <cell r="AE7">
            <v>1992</v>
          </cell>
          <cell r="AF7">
            <v>1992</v>
          </cell>
          <cell r="AG7">
            <v>1992</v>
          </cell>
          <cell r="AH7">
            <v>1992</v>
          </cell>
        </row>
        <row r="8">
          <cell r="F8" t="str">
            <v xml:space="preserve">    2/</v>
          </cell>
          <cell r="G8" t="str">
            <v xml:space="preserve">    2/</v>
          </cell>
          <cell r="H8" t="str">
            <v xml:space="preserve">    2/</v>
          </cell>
          <cell r="K8" t="str">
            <v xml:space="preserve"> balance</v>
          </cell>
          <cell r="O8" t="str">
            <v xml:space="preserve"> balance</v>
          </cell>
          <cell r="S8" t="str">
            <v xml:space="preserve"> balance</v>
          </cell>
          <cell r="W8" t="str">
            <v xml:space="preserve">   balance</v>
          </cell>
          <cell r="AA8" t="str">
            <v xml:space="preserve">    tb.bord</v>
          </cell>
          <cell r="AE8" t="str">
            <v xml:space="preserve">  tb.bord</v>
          </cell>
          <cell r="AG8" t="str">
            <v>titrisable</v>
          </cell>
          <cell r="AH8" t="str">
            <v xml:space="preserve"> non titr.</v>
          </cell>
        </row>
        <row r="9">
          <cell r="G9" t="str">
            <v>titrisable</v>
          </cell>
          <cell r="H9" t="str">
            <v xml:space="preserve"> non titr.</v>
          </cell>
          <cell r="K9" t="str">
            <v xml:space="preserve"> non titr.</v>
          </cell>
          <cell r="M9" t="str">
            <v>titrisable</v>
          </cell>
          <cell r="N9" t="str">
            <v xml:space="preserve"> non titr.</v>
          </cell>
          <cell r="O9" t="str">
            <v xml:space="preserve"> non titr.</v>
          </cell>
          <cell r="Q9" t="str">
            <v>titrisable</v>
          </cell>
          <cell r="R9" t="str">
            <v xml:space="preserve"> non titr.</v>
          </cell>
          <cell r="S9" t="str">
            <v xml:space="preserve"> non titr.</v>
          </cell>
          <cell r="U9" t="str">
            <v>titrisable</v>
          </cell>
          <cell r="V9" t="str">
            <v xml:space="preserve"> non titr.</v>
          </cell>
          <cell r="W9" t="str">
            <v xml:space="preserve">   non titr.</v>
          </cell>
          <cell r="Y9" t="str">
            <v>titrisable</v>
          </cell>
          <cell r="Z9" t="str">
            <v xml:space="preserve"> non titr.</v>
          </cell>
          <cell r="AC9" t="str">
            <v>titrisable</v>
          </cell>
          <cell r="AD9" t="str">
            <v xml:space="preserve"> non titr.</v>
          </cell>
          <cell r="AE9" t="str">
            <v xml:space="preserve">  bal.déf.</v>
          </cell>
          <cell r="AF9" t="str">
            <v xml:space="preserve">   4/</v>
          </cell>
          <cell r="AG9" t="str">
            <v xml:space="preserve">   4/</v>
          </cell>
          <cell r="AH9" t="str">
            <v xml:space="preserve">   4/</v>
          </cell>
        </row>
        <row r="11">
          <cell r="A11" t="str">
            <v>1- Décalage Engagements-Ordonnancements (1)</v>
          </cell>
          <cell r="B11" t="str">
            <v xml:space="preserve">     ....</v>
          </cell>
          <cell r="C11" t="str">
            <v xml:space="preserve">     ....</v>
          </cell>
          <cell r="D11" t="str">
            <v xml:space="preserve">     ....</v>
          </cell>
          <cell r="E11" t="str">
            <v xml:space="preserve">     ....</v>
          </cell>
          <cell r="F11">
            <v>31865</v>
          </cell>
          <cell r="G11">
            <v>20000</v>
          </cell>
          <cell r="H11">
            <v>2100</v>
          </cell>
          <cell r="I11" t="str">
            <v xml:space="preserve">     ....</v>
          </cell>
          <cell r="J11" t="str">
            <v xml:space="preserve">     ....</v>
          </cell>
          <cell r="K11">
            <v>25191</v>
          </cell>
          <cell r="L11">
            <v>38536</v>
          </cell>
          <cell r="M11">
            <v>13345</v>
          </cell>
          <cell r="N11">
            <v>25191</v>
          </cell>
          <cell r="O11">
            <v>25062</v>
          </cell>
          <cell r="P11">
            <v>38407</v>
          </cell>
          <cell r="Q11">
            <v>13345</v>
          </cell>
          <cell r="R11">
            <v>25062</v>
          </cell>
          <cell r="S11">
            <v>26820</v>
          </cell>
          <cell r="T11">
            <v>40165</v>
          </cell>
          <cell r="U11">
            <v>13345</v>
          </cell>
          <cell r="V11">
            <v>26820</v>
          </cell>
          <cell r="W11">
            <v>5861</v>
          </cell>
          <cell r="X11">
            <v>19206</v>
          </cell>
          <cell r="Y11">
            <v>13345</v>
          </cell>
          <cell r="Z11">
            <v>5861</v>
          </cell>
          <cell r="AA11">
            <v>34004</v>
          </cell>
          <cell r="AB11">
            <v>34004</v>
          </cell>
          <cell r="AC11">
            <v>13345</v>
          </cell>
          <cell r="AD11">
            <v>20659</v>
          </cell>
          <cell r="AE11">
            <v>37108</v>
          </cell>
          <cell r="AF11">
            <v>37108</v>
          </cell>
          <cell r="AG11">
            <v>13345</v>
          </cell>
          <cell r="AH11">
            <v>23763</v>
          </cell>
          <cell r="AI11">
            <v>21146</v>
          </cell>
          <cell r="AJ11">
            <v>21797</v>
          </cell>
        </row>
        <row r="12">
          <cell r="A12" t="str">
            <v xml:space="preserve">  Budget  t-1 (cpte 555 93 année t-1) </v>
          </cell>
          <cell r="B12">
            <v>8395</v>
          </cell>
          <cell r="C12">
            <v>6473</v>
          </cell>
          <cell r="D12">
            <v>5652</v>
          </cell>
          <cell r="E12">
            <v>2533</v>
          </cell>
          <cell r="F12">
            <v>2533</v>
          </cell>
          <cell r="I12">
            <v>13027</v>
          </cell>
          <cell r="J12">
            <v>8697</v>
          </cell>
          <cell r="K12">
            <v>6958</v>
          </cell>
          <cell r="L12">
            <v>6958</v>
          </cell>
          <cell r="N12">
            <v>6958</v>
          </cell>
          <cell r="O12">
            <v>6331</v>
          </cell>
          <cell r="R12">
            <v>6331</v>
          </cell>
          <cell r="S12">
            <v>6059</v>
          </cell>
          <cell r="V12">
            <v>6059</v>
          </cell>
          <cell r="W12">
            <v>5861</v>
          </cell>
          <cell r="Z12">
            <v>5861</v>
          </cell>
          <cell r="AA12">
            <v>5656</v>
          </cell>
          <cell r="AB12">
            <v>5656</v>
          </cell>
          <cell r="AD12">
            <v>5656</v>
          </cell>
          <cell r="AE12">
            <v>5656</v>
          </cell>
          <cell r="AF12">
            <v>5656</v>
          </cell>
          <cell r="AH12">
            <v>5656</v>
          </cell>
          <cell r="AI12">
            <v>7674</v>
          </cell>
          <cell r="AJ12">
            <v>6598</v>
          </cell>
        </row>
        <row r="13">
          <cell r="A13" t="str">
            <v xml:space="preserve">  Budget  t (données extra-comptables)</v>
          </cell>
          <cell r="B13" t="str">
            <v xml:space="preserve">     ....</v>
          </cell>
          <cell r="C13" t="str">
            <v xml:space="preserve">     ....</v>
          </cell>
          <cell r="D13" t="str">
            <v xml:space="preserve">     ....</v>
          </cell>
          <cell r="E13" t="str">
            <v xml:space="preserve">     ....</v>
          </cell>
          <cell r="F13">
            <v>29332</v>
          </cell>
          <cell r="I13" t="str">
            <v xml:space="preserve">     ....</v>
          </cell>
          <cell r="J13" t="str">
            <v xml:space="preserve">     ....</v>
          </cell>
          <cell r="K13">
            <v>18233</v>
          </cell>
          <cell r="L13">
            <v>31578</v>
          </cell>
          <cell r="M13">
            <v>13345</v>
          </cell>
          <cell r="N13">
            <v>18233</v>
          </cell>
          <cell r="O13">
            <v>18731</v>
          </cell>
          <cell r="Q13">
            <v>13345</v>
          </cell>
          <cell r="R13">
            <v>18731</v>
          </cell>
          <cell r="S13">
            <v>20761</v>
          </cell>
          <cell r="U13">
            <v>13345</v>
          </cell>
          <cell r="V13">
            <v>20761</v>
          </cell>
          <cell r="Y13">
            <v>13345</v>
          </cell>
          <cell r="AA13">
            <v>28348</v>
          </cell>
          <cell r="AB13">
            <v>28348</v>
          </cell>
          <cell r="AC13">
            <v>13345</v>
          </cell>
          <cell r="AD13">
            <v>15003</v>
          </cell>
          <cell r="AE13">
            <v>31452</v>
          </cell>
          <cell r="AF13">
            <v>31452</v>
          </cell>
          <cell r="AG13">
            <v>13345</v>
          </cell>
          <cell r="AH13">
            <v>18107</v>
          </cell>
          <cell r="AI13">
            <v>13472</v>
          </cell>
          <cell r="AJ13">
            <v>15199</v>
          </cell>
        </row>
        <row r="14">
          <cell r="A14" t="str">
            <v xml:space="preserve">          BGF</v>
          </cell>
          <cell r="AI14">
            <v>1546</v>
          </cell>
          <cell r="AJ14">
            <v>3793</v>
          </cell>
        </row>
        <row r="15">
          <cell r="A15" t="str">
            <v xml:space="preserve">          Budgets annexes</v>
          </cell>
          <cell r="AI15">
            <v>0</v>
          </cell>
          <cell r="AJ15">
            <v>0</v>
          </cell>
        </row>
        <row r="16">
          <cell r="A16" t="str">
            <v xml:space="preserve">          BSIE</v>
          </cell>
          <cell r="AI16">
            <v>11926</v>
          </cell>
          <cell r="AJ16">
            <v>11406</v>
          </cell>
        </row>
        <row r="17">
          <cell r="A17" t="str">
            <v xml:space="preserve">          Fonds entretien des routes</v>
          </cell>
          <cell r="AI17">
            <v>0</v>
          </cell>
          <cell r="AJ17">
            <v>0</v>
          </cell>
        </row>
        <row r="19">
          <cell r="A19" t="str">
            <v>2 - Décalage Ordonnancements-Paiements (1)</v>
          </cell>
          <cell r="B19">
            <v>74699</v>
          </cell>
          <cell r="C19">
            <v>86169</v>
          </cell>
          <cell r="D19">
            <v>64043</v>
          </cell>
          <cell r="E19">
            <v>67662</v>
          </cell>
          <cell r="F19">
            <v>66757</v>
          </cell>
          <cell r="G19">
            <v>35200</v>
          </cell>
          <cell r="H19">
            <v>31557</v>
          </cell>
          <cell r="I19">
            <v>16745</v>
          </cell>
          <cell r="J19">
            <v>16414</v>
          </cell>
          <cell r="K19">
            <v>55982</v>
          </cell>
          <cell r="L19">
            <v>98629</v>
          </cell>
          <cell r="M19">
            <v>35090</v>
          </cell>
          <cell r="N19">
            <v>63539</v>
          </cell>
          <cell r="O19">
            <v>54045</v>
          </cell>
          <cell r="P19">
            <v>104868</v>
          </cell>
          <cell r="Q19">
            <v>34960</v>
          </cell>
          <cell r="R19">
            <v>69908</v>
          </cell>
          <cell r="S19">
            <v>54769</v>
          </cell>
          <cell r="T19">
            <v>106405</v>
          </cell>
          <cell r="U19">
            <v>37030</v>
          </cell>
          <cell r="V19">
            <v>69375</v>
          </cell>
          <cell r="W19">
            <v>62454</v>
          </cell>
          <cell r="X19">
            <v>113046</v>
          </cell>
          <cell r="Y19">
            <v>36978</v>
          </cell>
          <cell r="Z19">
            <v>76068</v>
          </cell>
          <cell r="AA19">
            <v>60122</v>
          </cell>
          <cell r="AB19">
            <v>87161</v>
          </cell>
          <cell r="AC19">
            <v>32911</v>
          </cell>
          <cell r="AD19">
            <v>54250</v>
          </cell>
          <cell r="AE19">
            <v>60391</v>
          </cell>
          <cell r="AF19">
            <v>87199</v>
          </cell>
          <cell r="AG19">
            <v>32911</v>
          </cell>
          <cell r="AH19">
            <v>54288</v>
          </cell>
          <cell r="AI19">
            <v>74098</v>
          </cell>
          <cell r="AJ19">
            <v>84548</v>
          </cell>
        </row>
        <row r="21">
          <cell r="A21" t="str">
            <v>21 -  Différé ACCDP</v>
          </cell>
          <cell r="B21">
            <v>64555</v>
          </cell>
          <cell r="C21">
            <v>73796</v>
          </cell>
          <cell r="D21">
            <v>49468</v>
          </cell>
          <cell r="E21">
            <v>56551</v>
          </cell>
          <cell r="F21">
            <v>59476</v>
          </cell>
          <cell r="G21">
            <v>34955</v>
          </cell>
          <cell r="H21">
            <v>24521</v>
          </cell>
          <cell r="I21">
            <v>1793</v>
          </cell>
          <cell r="J21">
            <v>1822</v>
          </cell>
          <cell r="K21">
            <v>47932</v>
          </cell>
          <cell r="L21">
            <v>90579</v>
          </cell>
          <cell r="M21">
            <v>35090</v>
          </cell>
          <cell r="N21">
            <v>55489</v>
          </cell>
          <cell r="O21">
            <v>44702</v>
          </cell>
          <cell r="P21">
            <v>95525</v>
          </cell>
          <cell r="Q21">
            <v>34960</v>
          </cell>
          <cell r="R21">
            <v>60565</v>
          </cell>
          <cell r="S21">
            <v>45970</v>
          </cell>
          <cell r="T21">
            <v>97606</v>
          </cell>
          <cell r="U21">
            <v>37030</v>
          </cell>
          <cell r="V21">
            <v>60576</v>
          </cell>
          <cell r="W21">
            <v>53303</v>
          </cell>
          <cell r="X21">
            <v>104433</v>
          </cell>
          <cell r="Y21">
            <v>36978</v>
          </cell>
          <cell r="Z21">
            <v>67455</v>
          </cell>
          <cell r="AA21">
            <v>41278</v>
          </cell>
          <cell r="AB21">
            <v>68317</v>
          </cell>
          <cell r="AC21">
            <v>32911</v>
          </cell>
          <cell r="AD21">
            <v>35406</v>
          </cell>
          <cell r="AE21">
            <v>41285</v>
          </cell>
          <cell r="AF21">
            <v>68355</v>
          </cell>
          <cell r="AG21">
            <v>32911</v>
          </cell>
          <cell r="AH21">
            <v>35444</v>
          </cell>
          <cell r="AI21">
            <v>61279</v>
          </cell>
          <cell r="AJ21">
            <v>74036</v>
          </cell>
        </row>
        <row r="22">
          <cell r="A22" t="str">
            <v xml:space="preserve">   Journées SACO</v>
          </cell>
          <cell r="B22">
            <v>62153</v>
          </cell>
          <cell r="C22">
            <v>65879</v>
          </cell>
          <cell r="D22">
            <v>47521</v>
          </cell>
          <cell r="E22">
            <v>54149</v>
          </cell>
          <cell r="F22">
            <v>50690</v>
          </cell>
          <cell r="G22">
            <v>26169</v>
          </cell>
          <cell r="H22">
            <v>24521</v>
          </cell>
          <cell r="I22">
            <v>1772</v>
          </cell>
          <cell r="J22">
            <v>1801</v>
          </cell>
          <cell r="K22">
            <v>39271</v>
          </cell>
          <cell r="L22">
            <v>81658</v>
          </cell>
          <cell r="M22">
            <v>26169</v>
          </cell>
          <cell r="N22">
            <v>55489</v>
          </cell>
          <cell r="O22">
            <v>44702</v>
          </cell>
          <cell r="P22">
            <v>86734</v>
          </cell>
          <cell r="Q22">
            <v>26169</v>
          </cell>
          <cell r="R22">
            <v>60565</v>
          </cell>
          <cell r="S22">
            <v>45970</v>
          </cell>
          <cell r="T22">
            <v>88825</v>
          </cell>
          <cell r="U22">
            <v>28249</v>
          </cell>
          <cell r="V22">
            <v>60576</v>
          </cell>
          <cell r="W22">
            <v>52306</v>
          </cell>
          <cell r="X22">
            <v>94707</v>
          </cell>
          <cell r="Y22">
            <v>28249</v>
          </cell>
          <cell r="Z22">
            <v>66458</v>
          </cell>
          <cell r="AA22">
            <v>36616</v>
          </cell>
          <cell r="AB22">
            <v>62009</v>
          </cell>
          <cell r="AC22">
            <v>28249</v>
          </cell>
          <cell r="AD22">
            <v>33760</v>
          </cell>
          <cell r="AE22">
            <v>36623</v>
          </cell>
          <cell r="AF22">
            <v>62047</v>
          </cell>
          <cell r="AG22">
            <v>28249</v>
          </cell>
          <cell r="AH22">
            <v>33798</v>
          </cell>
          <cell r="AI22">
            <v>57192</v>
          </cell>
          <cell r="AJ22">
            <v>68234</v>
          </cell>
        </row>
        <row r="23">
          <cell r="A23" t="str">
            <v xml:space="preserve">      Fds consignés service de la dépense (cpte 41201002)</v>
          </cell>
          <cell r="B23">
            <v>11258</v>
          </cell>
          <cell r="C23">
            <v>12648</v>
          </cell>
          <cell r="D23">
            <v>13268</v>
          </cell>
          <cell r="E23">
            <v>11010</v>
          </cell>
          <cell r="F23">
            <v>14505</v>
          </cell>
          <cell r="G23">
            <v>4500</v>
          </cell>
          <cell r="H23">
            <v>10005</v>
          </cell>
          <cell r="I23">
            <v>0</v>
          </cell>
          <cell r="J23">
            <v>0</v>
          </cell>
          <cell r="K23">
            <v>4344</v>
          </cell>
          <cell r="L23">
            <v>16771</v>
          </cell>
          <cell r="M23">
            <v>4500</v>
          </cell>
          <cell r="N23">
            <v>12271</v>
          </cell>
          <cell r="O23">
            <v>4168</v>
          </cell>
          <cell r="P23">
            <v>16388</v>
          </cell>
          <cell r="Q23">
            <v>4500</v>
          </cell>
          <cell r="R23">
            <v>11888</v>
          </cell>
          <cell r="S23">
            <v>4168</v>
          </cell>
          <cell r="T23">
            <v>16691</v>
          </cell>
          <cell r="U23">
            <v>4803</v>
          </cell>
          <cell r="V23">
            <v>11888</v>
          </cell>
          <cell r="W23">
            <v>6387</v>
          </cell>
          <cell r="X23">
            <v>18808</v>
          </cell>
          <cell r="Y23">
            <v>4803</v>
          </cell>
          <cell r="Z23">
            <v>14005</v>
          </cell>
          <cell r="AA23">
            <v>10498</v>
          </cell>
          <cell r="AB23">
            <v>18424</v>
          </cell>
          <cell r="AC23">
            <v>4803</v>
          </cell>
          <cell r="AD23">
            <v>13621</v>
          </cell>
          <cell r="AE23">
            <v>10504</v>
          </cell>
          <cell r="AF23">
            <v>18461</v>
          </cell>
          <cell r="AG23">
            <v>4803</v>
          </cell>
          <cell r="AH23">
            <v>13658</v>
          </cell>
          <cell r="AI23">
            <v>13584</v>
          </cell>
          <cell r="AJ23">
            <v>16410</v>
          </cell>
        </row>
        <row r="24">
          <cell r="A24" t="str">
            <v xml:space="preserve">      Virt à eff. (cpte 55101 sauf 55101111 &amp; 55101112)</v>
          </cell>
          <cell r="B24">
            <v>47417</v>
          </cell>
          <cell r="C24">
            <v>49695</v>
          </cell>
          <cell r="D24">
            <v>30661</v>
          </cell>
          <cell r="E24">
            <v>41343</v>
          </cell>
          <cell r="F24">
            <v>32533</v>
          </cell>
          <cell r="G24">
            <v>21669</v>
          </cell>
          <cell r="H24">
            <v>10864</v>
          </cell>
          <cell r="I24">
            <v>0</v>
          </cell>
          <cell r="J24">
            <v>0</v>
          </cell>
          <cell r="K24">
            <v>33074</v>
          </cell>
          <cell r="L24">
            <v>62169</v>
          </cell>
          <cell r="M24">
            <v>21669</v>
          </cell>
          <cell r="N24">
            <v>40500</v>
          </cell>
          <cell r="O24">
            <v>38667</v>
          </cell>
          <cell r="P24">
            <v>67543</v>
          </cell>
          <cell r="Q24">
            <v>21669</v>
          </cell>
          <cell r="R24">
            <v>45874</v>
          </cell>
          <cell r="S24">
            <v>39924</v>
          </cell>
          <cell r="T24">
            <v>68373</v>
          </cell>
          <cell r="U24">
            <v>22499</v>
          </cell>
          <cell r="V24">
            <v>45874</v>
          </cell>
          <cell r="W24">
            <v>44024</v>
          </cell>
          <cell r="X24">
            <v>72121</v>
          </cell>
          <cell r="Y24">
            <v>22499</v>
          </cell>
          <cell r="Z24">
            <v>49622</v>
          </cell>
          <cell r="AA24">
            <v>24198</v>
          </cell>
          <cell r="AB24">
            <v>39782</v>
          </cell>
          <cell r="AC24">
            <v>22499</v>
          </cell>
          <cell r="AD24">
            <v>17283</v>
          </cell>
          <cell r="AE24">
            <v>24199</v>
          </cell>
          <cell r="AF24">
            <v>39783</v>
          </cell>
          <cell r="AG24">
            <v>22499</v>
          </cell>
          <cell r="AH24">
            <v>17284</v>
          </cell>
          <cell r="AI24">
            <v>41518</v>
          </cell>
          <cell r="AJ24">
            <v>49727</v>
          </cell>
        </row>
        <row r="25">
          <cell r="A25" t="str">
            <v xml:space="preserve">      Virt rejetés ACC (cpte 55102)</v>
          </cell>
          <cell r="B25">
            <v>3440</v>
          </cell>
          <cell r="C25">
            <v>3497</v>
          </cell>
          <cell r="D25">
            <v>3549</v>
          </cell>
          <cell r="E25">
            <v>1753</v>
          </cell>
          <cell r="F25">
            <v>3609</v>
          </cell>
          <cell r="G25">
            <v>0</v>
          </cell>
          <cell r="H25">
            <v>3609</v>
          </cell>
          <cell r="I25">
            <v>1725</v>
          </cell>
          <cell r="J25">
            <v>1741</v>
          </cell>
          <cell r="K25">
            <v>1806</v>
          </cell>
          <cell r="L25">
            <v>2671</v>
          </cell>
          <cell r="M25">
            <v>0</v>
          </cell>
          <cell r="N25">
            <v>2671</v>
          </cell>
          <cell r="O25">
            <v>1814</v>
          </cell>
          <cell r="P25">
            <v>2750</v>
          </cell>
          <cell r="Q25">
            <v>0</v>
          </cell>
          <cell r="R25">
            <v>2750</v>
          </cell>
          <cell r="S25">
            <v>1814</v>
          </cell>
          <cell r="T25">
            <v>3697</v>
          </cell>
          <cell r="U25">
            <v>947</v>
          </cell>
          <cell r="V25">
            <v>2750</v>
          </cell>
          <cell r="W25">
            <v>1836</v>
          </cell>
          <cell r="X25">
            <v>3719</v>
          </cell>
          <cell r="Y25">
            <v>947</v>
          </cell>
          <cell r="Z25">
            <v>2772</v>
          </cell>
          <cell r="AA25">
            <v>1861</v>
          </cell>
          <cell r="AB25">
            <v>3744</v>
          </cell>
          <cell r="AC25">
            <v>947</v>
          </cell>
          <cell r="AD25">
            <v>2797</v>
          </cell>
          <cell r="AE25">
            <v>1861</v>
          </cell>
          <cell r="AF25">
            <v>3744</v>
          </cell>
          <cell r="AG25">
            <v>947</v>
          </cell>
          <cell r="AH25">
            <v>2797</v>
          </cell>
          <cell r="AI25">
            <v>1996</v>
          </cell>
          <cell r="AJ25">
            <v>2003</v>
          </cell>
        </row>
        <row r="26">
          <cell r="A26" t="str">
            <v xml:space="preserve">      Virt rejetés compt. secondaires (cpte 55103)</v>
          </cell>
          <cell r="B26">
            <v>38</v>
          </cell>
          <cell r="C26">
            <v>39</v>
          </cell>
          <cell r="D26">
            <v>43</v>
          </cell>
          <cell r="E26">
            <v>43</v>
          </cell>
          <cell r="F26">
            <v>43</v>
          </cell>
          <cell r="G26">
            <v>0</v>
          </cell>
          <cell r="H26">
            <v>43</v>
          </cell>
          <cell r="I26">
            <v>47</v>
          </cell>
          <cell r="J26">
            <v>60</v>
          </cell>
          <cell r="K26">
            <v>47</v>
          </cell>
          <cell r="L26">
            <v>47</v>
          </cell>
          <cell r="M26">
            <v>0</v>
          </cell>
          <cell r="N26">
            <v>47</v>
          </cell>
          <cell r="O26">
            <v>53</v>
          </cell>
          <cell r="P26">
            <v>53</v>
          </cell>
          <cell r="Q26">
            <v>0</v>
          </cell>
          <cell r="R26">
            <v>53</v>
          </cell>
          <cell r="S26">
            <v>64</v>
          </cell>
          <cell r="T26">
            <v>64</v>
          </cell>
          <cell r="U26">
            <v>0</v>
          </cell>
          <cell r="V26">
            <v>64</v>
          </cell>
          <cell r="W26">
            <v>59</v>
          </cell>
          <cell r="X26">
            <v>59</v>
          </cell>
          <cell r="Y26">
            <v>0</v>
          </cell>
          <cell r="Z26">
            <v>59</v>
          </cell>
          <cell r="AA26">
            <v>59</v>
          </cell>
          <cell r="AB26">
            <v>59</v>
          </cell>
          <cell r="AC26">
            <v>0</v>
          </cell>
          <cell r="AD26">
            <v>59</v>
          </cell>
          <cell r="AE26">
            <v>59</v>
          </cell>
          <cell r="AF26">
            <v>59</v>
          </cell>
          <cell r="AG26">
            <v>0</v>
          </cell>
          <cell r="AH26">
            <v>59</v>
          </cell>
          <cell r="AI26">
            <v>94</v>
          </cell>
          <cell r="AJ26">
            <v>94</v>
          </cell>
        </row>
        <row r="27">
          <cell r="A27" t="str">
            <v xml:space="preserve">  Ordres de paiement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651</v>
          </cell>
          <cell r="AJ27">
            <v>0</v>
          </cell>
        </row>
        <row r="28">
          <cell r="A28" t="str">
            <v xml:space="preserve">  Rembsmt TVA (cpte 55101111 &amp; 55101112 ou 11305)</v>
          </cell>
          <cell r="B28">
            <v>2402</v>
          </cell>
          <cell r="C28">
            <v>7917</v>
          </cell>
          <cell r="D28">
            <v>1947</v>
          </cell>
          <cell r="E28">
            <v>2402</v>
          </cell>
          <cell r="F28">
            <v>8786</v>
          </cell>
          <cell r="G28">
            <v>8786</v>
          </cell>
          <cell r="H28">
            <v>0</v>
          </cell>
          <cell r="I28">
            <v>21</v>
          </cell>
          <cell r="J28">
            <v>21</v>
          </cell>
          <cell r="K28">
            <v>8661</v>
          </cell>
          <cell r="L28">
            <v>8921</v>
          </cell>
          <cell r="M28">
            <v>8921</v>
          </cell>
          <cell r="N28">
            <v>0</v>
          </cell>
          <cell r="O28">
            <v>0</v>
          </cell>
          <cell r="P28">
            <v>8791</v>
          </cell>
          <cell r="Q28">
            <v>8791</v>
          </cell>
          <cell r="R28">
            <v>0</v>
          </cell>
          <cell r="S28">
            <v>0</v>
          </cell>
          <cell r="T28">
            <v>8781</v>
          </cell>
          <cell r="U28">
            <v>8781</v>
          </cell>
          <cell r="V28">
            <v>0</v>
          </cell>
          <cell r="W28">
            <v>997</v>
          </cell>
          <cell r="X28">
            <v>9726</v>
          </cell>
          <cell r="Y28">
            <v>8729</v>
          </cell>
          <cell r="Z28">
            <v>997</v>
          </cell>
          <cell r="AA28">
            <v>4662</v>
          </cell>
          <cell r="AB28">
            <v>6308</v>
          </cell>
          <cell r="AC28">
            <v>4662</v>
          </cell>
          <cell r="AD28">
            <v>1646</v>
          </cell>
          <cell r="AE28">
            <v>4662</v>
          </cell>
          <cell r="AF28">
            <v>6308</v>
          </cell>
          <cell r="AG28">
            <v>4662</v>
          </cell>
          <cell r="AH28">
            <v>1646</v>
          </cell>
          <cell r="AI28">
            <v>4738</v>
          </cell>
          <cell r="AJ28">
            <v>5802</v>
          </cell>
        </row>
        <row r="30">
          <cell r="A30" t="str">
            <v>22 -  Différé ACCC</v>
          </cell>
          <cell r="B30">
            <v>245</v>
          </cell>
          <cell r="C30">
            <v>1156</v>
          </cell>
          <cell r="D30">
            <v>1156</v>
          </cell>
          <cell r="E30">
            <v>94</v>
          </cell>
          <cell r="F30">
            <v>245</v>
          </cell>
          <cell r="G30">
            <v>245</v>
          </cell>
          <cell r="H30">
            <v>0</v>
          </cell>
          <cell r="I30">
            <v>0</v>
          </cell>
          <cell r="J30">
            <v>0</v>
          </cell>
          <cell r="K30">
            <v>1088</v>
          </cell>
          <cell r="L30">
            <v>1088</v>
          </cell>
          <cell r="M30">
            <v>0</v>
          </cell>
          <cell r="N30">
            <v>1088</v>
          </cell>
          <cell r="O30">
            <v>1088</v>
          </cell>
          <cell r="P30">
            <v>1088</v>
          </cell>
          <cell r="Q30">
            <v>0</v>
          </cell>
          <cell r="R30">
            <v>1088</v>
          </cell>
          <cell r="S30">
            <v>1092</v>
          </cell>
          <cell r="T30">
            <v>1092</v>
          </cell>
          <cell r="U30">
            <v>0</v>
          </cell>
          <cell r="V30">
            <v>1092</v>
          </cell>
          <cell r="W30">
            <v>1449</v>
          </cell>
          <cell r="X30">
            <v>1449</v>
          </cell>
          <cell r="Y30">
            <v>0</v>
          </cell>
          <cell r="Z30">
            <v>1449</v>
          </cell>
          <cell r="AA30">
            <v>11832</v>
          </cell>
          <cell r="AB30">
            <v>11832</v>
          </cell>
          <cell r="AC30">
            <v>0</v>
          </cell>
          <cell r="AD30">
            <v>11832</v>
          </cell>
          <cell r="AE30">
            <v>11832</v>
          </cell>
          <cell r="AF30">
            <v>11832</v>
          </cell>
          <cell r="AG30">
            <v>0</v>
          </cell>
          <cell r="AH30">
            <v>11832</v>
          </cell>
          <cell r="AI30">
            <v>1509</v>
          </cell>
          <cell r="AJ30">
            <v>2067</v>
          </cell>
        </row>
        <row r="31">
          <cell r="A31" t="str">
            <v xml:space="preserve"> Prime exportatø (cpte 33009)(41102503201)</v>
          </cell>
          <cell r="B31">
            <v>245</v>
          </cell>
          <cell r="C31">
            <v>1156</v>
          </cell>
          <cell r="D31">
            <v>1156</v>
          </cell>
          <cell r="E31">
            <v>94</v>
          </cell>
          <cell r="F31">
            <v>245</v>
          </cell>
          <cell r="G31">
            <v>245</v>
          </cell>
          <cell r="H31">
            <v>0</v>
          </cell>
          <cell r="I31">
            <v>0</v>
          </cell>
          <cell r="J31">
            <v>0</v>
          </cell>
          <cell r="K31">
            <v>1088</v>
          </cell>
          <cell r="L31">
            <v>1088</v>
          </cell>
          <cell r="M31">
            <v>0</v>
          </cell>
          <cell r="N31">
            <v>1088</v>
          </cell>
          <cell r="O31">
            <v>1088</v>
          </cell>
          <cell r="P31">
            <v>1088</v>
          </cell>
          <cell r="Q31">
            <v>0</v>
          </cell>
          <cell r="R31">
            <v>1088</v>
          </cell>
          <cell r="S31">
            <v>1092</v>
          </cell>
          <cell r="T31">
            <v>1092</v>
          </cell>
          <cell r="U31">
            <v>0</v>
          </cell>
          <cell r="V31">
            <v>1092</v>
          </cell>
          <cell r="W31">
            <v>1449</v>
          </cell>
          <cell r="X31">
            <v>1449</v>
          </cell>
          <cell r="Y31">
            <v>0</v>
          </cell>
          <cell r="Z31">
            <v>1449</v>
          </cell>
          <cell r="AA31">
            <v>11832</v>
          </cell>
          <cell r="AB31">
            <v>11832</v>
          </cell>
          <cell r="AC31">
            <v>0</v>
          </cell>
          <cell r="AD31">
            <v>11832</v>
          </cell>
          <cell r="AE31">
            <v>11832</v>
          </cell>
          <cell r="AF31">
            <v>11832</v>
          </cell>
          <cell r="AG31">
            <v>0</v>
          </cell>
          <cell r="AH31">
            <v>11832</v>
          </cell>
          <cell r="AI31">
            <v>1509</v>
          </cell>
          <cell r="AJ31">
            <v>2067</v>
          </cell>
        </row>
        <row r="33">
          <cell r="A33" t="str">
            <v>23 -  Autres différés</v>
          </cell>
          <cell r="B33">
            <v>9899</v>
          </cell>
          <cell r="C33">
            <v>11217</v>
          </cell>
          <cell r="D33">
            <v>13419</v>
          </cell>
          <cell r="E33">
            <v>11017</v>
          </cell>
          <cell r="F33">
            <v>7036</v>
          </cell>
          <cell r="G33">
            <v>0</v>
          </cell>
          <cell r="H33">
            <v>7036</v>
          </cell>
          <cell r="I33">
            <v>14952</v>
          </cell>
          <cell r="J33">
            <v>14592</v>
          </cell>
          <cell r="K33">
            <v>6962</v>
          </cell>
          <cell r="L33">
            <v>6962</v>
          </cell>
          <cell r="M33">
            <v>0</v>
          </cell>
          <cell r="N33">
            <v>6962</v>
          </cell>
          <cell r="O33">
            <v>8255</v>
          </cell>
          <cell r="P33">
            <v>8255</v>
          </cell>
          <cell r="Q33">
            <v>0</v>
          </cell>
          <cell r="R33">
            <v>8255</v>
          </cell>
          <cell r="S33">
            <v>7707</v>
          </cell>
          <cell r="T33">
            <v>7707</v>
          </cell>
          <cell r="U33">
            <v>0</v>
          </cell>
          <cell r="V33">
            <v>7707</v>
          </cell>
          <cell r="W33">
            <v>7702</v>
          </cell>
          <cell r="X33">
            <v>7164</v>
          </cell>
          <cell r="Y33">
            <v>0</v>
          </cell>
          <cell r="Z33">
            <v>7164</v>
          </cell>
          <cell r="AA33">
            <v>7012</v>
          </cell>
          <cell r="AB33">
            <v>7012</v>
          </cell>
          <cell r="AC33">
            <v>0</v>
          </cell>
          <cell r="AD33">
            <v>7012</v>
          </cell>
          <cell r="AE33">
            <v>7274</v>
          </cell>
          <cell r="AF33">
            <v>7012</v>
          </cell>
          <cell r="AG33">
            <v>0</v>
          </cell>
          <cell r="AH33">
            <v>7012</v>
          </cell>
          <cell r="AI33">
            <v>7404</v>
          </cell>
          <cell r="AJ33">
            <v>8445</v>
          </cell>
        </row>
        <row r="34">
          <cell r="A34" t="str">
            <v xml:space="preserve"> Bons de caisses mécanisés (compte 552)</v>
          </cell>
          <cell r="B34">
            <v>3044</v>
          </cell>
          <cell r="C34">
            <v>4950</v>
          </cell>
          <cell r="D34">
            <v>5835</v>
          </cell>
          <cell r="E34">
            <v>3253</v>
          </cell>
          <cell r="F34">
            <v>4179</v>
          </cell>
          <cell r="G34">
            <v>0</v>
          </cell>
          <cell r="H34">
            <v>4179</v>
          </cell>
          <cell r="I34">
            <v>5232</v>
          </cell>
          <cell r="J34">
            <v>5424</v>
          </cell>
          <cell r="K34">
            <v>4298</v>
          </cell>
          <cell r="L34">
            <v>4298</v>
          </cell>
          <cell r="M34">
            <v>0</v>
          </cell>
          <cell r="N34">
            <v>4298</v>
          </cell>
          <cell r="O34">
            <v>5606</v>
          </cell>
          <cell r="P34">
            <v>5606</v>
          </cell>
          <cell r="Q34">
            <v>0</v>
          </cell>
          <cell r="R34">
            <v>5606</v>
          </cell>
          <cell r="S34">
            <v>5059</v>
          </cell>
          <cell r="T34">
            <v>5059</v>
          </cell>
          <cell r="U34">
            <v>0</v>
          </cell>
          <cell r="V34">
            <v>5059</v>
          </cell>
          <cell r="W34">
            <v>4545</v>
          </cell>
          <cell r="X34">
            <v>4545</v>
          </cell>
          <cell r="Y34">
            <v>0</v>
          </cell>
          <cell r="Z34">
            <v>4545</v>
          </cell>
          <cell r="AA34">
            <v>4383</v>
          </cell>
          <cell r="AB34">
            <v>4383</v>
          </cell>
          <cell r="AC34">
            <v>0</v>
          </cell>
          <cell r="AD34">
            <v>4383</v>
          </cell>
          <cell r="AE34">
            <v>4383</v>
          </cell>
          <cell r="AF34">
            <v>4383</v>
          </cell>
          <cell r="AG34">
            <v>0</v>
          </cell>
          <cell r="AH34">
            <v>4383</v>
          </cell>
          <cell r="AI34">
            <v>5162</v>
          </cell>
          <cell r="AJ34">
            <v>5244</v>
          </cell>
        </row>
        <row r="35">
          <cell r="A35" t="str">
            <v xml:space="preserve"> Bons de caisses non mécanisés (compte 553)</v>
          </cell>
          <cell r="B35">
            <v>0</v>
          </cell>
          <cell r="C35">
            <v>80</v>
          </cell>
          <cell r="D35">
            <v>466</v>
          </cell>
          <cell r="E35">
            <v>433</v>
          </cell>
          <cell r="F35">
            <v>433</v>
          </cell>
          <cell r="G35">
            <v>0</v>
          </cell>
          <cell r="H35">
            <v>433</v>
          </cell>
          <cell r="I35">
            <v>384</v>
          </cell>
          <cell r="J35">
            <v>472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538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262</v>
          </cell>
          <cell r="AF35">
            <v>0</v>
          </cell>
          <cell r="AG35">
            <v>0</v>
          </cell>
          <cell r="AH35">
            <v>0</v>
          </cell>
          <cell r="AI35">
            <v>651</v>
          </cell>
          <cell r="AJ35">
            <v>0</v>
          </cell>
        </row>
        <row r="36">
          <cell r="A36" t="str">
            <v xml:space="preserve"> Chèques caisses d'avance solde mécanisée (cpte 558)</v>
          </cell>
          <cell r="B36">
            <v>1556</v>
          </cell>
          <cell r="C36">
            <v>1633</v>
          </cell>
          <cell r="D36">
            <v>1619</v>
          </cell>
          <cell r="E36">
            <v>1709</v>
          </cell>
          <cell r="F36">
            <v>1710</v>
          </cell>
          <cell r="G36">
            <v>0</v>
          </cell>
          <cell r="H36">
            <v>1710</v>
          </cell>
          <cell r="I36">
            <v>1643</v>
          </cell>
          <cell r="J36">
            <v>1664</v>
          </cell>
          <cell r="K36">
            <v>1664</v>
          </cell>
          <cell r="L36">
            <v>1664</v>
          </cell>
          <cell r="M36">
            <v>0</v>
          </cell>
          <cell r="N36">
            <v>1664</v>
          </cell>
          <cell r="O36">
            <v>1655</v>
          </cell>
          <cell r="P36">
            <v>1655</v>
          </cell>
          <cell r="Q36">
            <v>0</v>
          </cell>
          <cell r="R36">
            <v>1655</v>
          </cell>
          <cell r="S36">
            <v>1669</v>
          </cell>
          <cell r="T36">
            <v>1669</v>
          </cell>
          <cell r="U36">
            <v>0</v>
          </cell>
          <cell r="V36">
            <v>1669</v>
          </cell>
          <cell r="W36">
            <v>1655</v>
          </cell>
          <cell r="X36">
            <v>1655</v>
          </cell>
          <cell r="Y36">
            <v>0</v>
          </cell>
          <cell r="Z36">
            <v>1655</v>
          </cell>
          <cell r="AA36">
            <v>1677</v>
          </cell>
          <cell r="AB36">
            <v>1677</v>
          </cell>
          <cell r="AC36">
            <v>0</v>
          </cell>
          <cell r="AD36">
            <v>1677</v>
          </cell>
          <cell r="AE36">
            <v>1677</v>
          </cell>
          <cell r="AF36">
            <v>1677</v>
          </cell>
          <cell r="AG36">
            <v>0</v>
          </cell>
          <cell r="AH36">
            <v>1677</v>
          </cell>
          <cell r="AI36">
            <v>1617</v>
          </cell>
          <cell r="AJ36">
            <v>1617</v>
          </cell>
        </row>
        <row r="37">
          <cell r="A37" t="str">
            <v xml:space="preserve"> RAP/bons de caisses mécanisés (cpte 559)</v>
          </cell>
          <cell r="B37">
            <v>38</v>
          </cell>
          <cell r="C37">
            <v>40</v>
          </cell>
          <cell r="D37">
            <v>40</v>
          </cell>
          <cell r="E37">
            <v>43</v>
          </cell>
          <cell r="F37">
            <v>43</v>
          </cell>
          <cell r="G37">
            <v>0</v>
          </cell>
          <cell r="H37">
            <v>43</v>
          </cell>
          <cell r="I37">
            <v>47</v>
          </cell>
          <cell r="J37">
            <v>50</v>
          </cell>
          <cell r="K37">
            <v>51</v>
          </cell>
          <cell r="L37">
            <v>51</v>
          </cell>
          <cell r="M37">
            <v>0</v>
          </cell>
          <cell r="N37">
            <v>51</v>
          </cell>
          <cell r="O37">
            <v>51</v>
          </cell>
          <cell r="P37">
            <v>51</v>
          </cell>
          <cell r="Q37">
            <v>0</v>
          </cell>
          <cell r="R37">
            <v>51</v>
          </cell>
          <cell r="S37">
            <v>51</v>
          </cell>
          <cell r="T37">
            <v>51</v>
          </cell>
          <cell r="U37">
            <v>0</v>
          </cell>
          <cell r="V37">
            <v>51</v>
          </cell>
          <cell r="W37">
            <v>57</v>
          </cell>
          <cell r="X37">
            <v>57</v>
          </cell>
          <cell r="Y37">
            <v>0</v>
          </cell>
          <cell r="Z37">
            <v>57</v>
          </cell>
          <cell r="AA37">
            <v>45</v>
          </cell>
          <cell r="AB37">
            <v>45</v>
          </cell>
          <cell r="AC37">
            <v>0</v>
          </cell>
          <cell r="AD37">
            <v>45</v>
          </cell>
          <cell r="AE37">
            <v>45</v>
          </cell>
          <cell r="AF37">
            <v>45</v>
          </cell>
          <cell r="AG37">
            <v>0</v>
          </cell>
          <cell r="AH37">
            <v>45</v>
          </cell>
          <cell r="AI37">
            <v>651</v>
          </cell>
          <cell r="AJ37">
            <v>0</v>
          </cell>
        </row>
        <row r="38">
          <cell r="A38" t="str">
            <v xml:space="preserve"> RAP/crédits délegués 3/(cpte 585)</v>
          </cell>
          <cell r="B38">
            <v>5261</v>
          </cell>
          <cell r="C38">
            <v>4514</v>
          </cell>
          <cell r="D38">
            <v>5459</v>
          </cell>
          <cell r="E38">
            <v>5579</v>
          </cell>
          <cell r="F38">
            <v>671</v>
          </cell>
          <cell r="G38">
            <v>0</v>
          </cell>
          <cell r="H38">
            <v>671</v>
          </cell>
          <cell r="I38">
            <v>7646</v>
          </cell>
          <cell r="J38">
            <v>6982</v>
          </cell>
          <cell r="K38">
            <v>949</v>
          </cell>
          <cell r="L38">
            <v>949</v>
          </cell>
          <cell r="M38">
            <v>0</v>
          </cell>
          <cell r="N38">
            <v>949</v>
          </cell>
          <cell r="O38">
            <v>943</v>
          </cell>
          <cell r="P38">
            <v>943</v>
          </cell>
          <cell r="Q38">
            <v>0</v>
          </cell>
          <cell r="R38">
            <v>943</v>
          </cell>
          <cell r="S38">
            <v>928</v>
          </cell>
          <cell r="T38">
            <v>928</v>
          </cell>
          <cell r="U38">
            <v>0</v>
          </cell>
          <cell r="V38">
            <v>928</v>
          </cell>
          <cell r="W38">
            <v>907</v>
          </cell>
          <cell r="X38">
            <v>907</v>
          </cell>
          <cell r="Y38">
            <v>0</v>
          </cell>
          <cell r="Z38">
            <v>907</v>
          </cell>
          <cell r="AA38">
            <v>907</v>
          </cell>
          <cell r="AB38">
            <v>907</v>
          </cell>
          <cell r="AC38">
            <v>0</v>
          </cell>
          <cell r="AD38">
            <v>907</v>
          </cell>
          <cell r="AE38">
            <v>907</v>
          </cell>
          <cell r="AF38">
            <v>907</v>
          </cell>
          <cell r="AG38">
            <v>0</v>
          </cell>
          <cell r="AH38">
            <v>907</v>
          </cell>
          <cell r="AI38">
            <v>1927</v>
          </cell>
          <cell r="AJ38">
            <v>1584</v>
          </cell>
        </row>
        <row r="40">
          <cell r="A40" t="str">
            <v>T O T A L</v>
          </cell>
          <cell r="B40" t="str">
            <v xml:space="preserve">     ....</v>
          </cell>
          <cell r="C40" t="str">
            <v xml:space="preserve">     ....</v>
          </cell>
          <cell r="D40" t="str">
            <v xml:space="preserve">     ....</v>
          </cell>
          <cell r="E40" t="str">
            <v xml:space="preserve">     ....</v>
          </cell>
          <cell r="F40">
            <v>98622</v>
          </cell>
          <cell r="G40">
            <v>55200</v>
          </cell>
          <cell r="H40">
            <v>33657</v>
          </cell>
          <cell r="I40" t="str">
            <v xml:space="preserve">     ....</v>
          </cell>
          <cell r="J40" t="str">
            <v xml:space="preserve">     ....</v>
          </cell>
          <cell r="K40">
            <v>81173</v>
          </cell>
          <cell r="L40">
            <v>137165</v>
          </cell>
          <cell r="M40">
            <v>48435</v>
          </cell>
          <cell r="N40">
            <v>88730</v>
          </cell>
          <cell r="O40">
            <v>79107</v>
          </cell>
          <cell r="P40">
            <v>143275</v>
          </cell>
          <cell r="Q40">
            <v>48305</v>
          </cell>
          <cell r="R40">
            <v>94970</v>
          </cell>
          <cell r="S40">
            <v>81589</v>
          </cell>
          <cell r="T40">
            <v>146570</v>
          </cell>
          <cell r="U40">
            <v>50375</v>
          </cell>
          <cell r="V40">
            <v>96195</v>
          </cell>
          <cell r="W40">
            <v>68315</v>
          </cell>
          <cell r="X40">
            <v>132252</v>
          </cell>
          <cell r="Y40">
            <v>50323</v>
          </cell>
          <cell r="Z40">
            <v>81929</v>
          </cell>
          <cell r="AA40">
            <v>94126</v>
          </cell>
          <cell r="AB40">
            <v>121165</v>
          </cell>
          <cell r="AC40">
            <v>46256</v>
          </cell>
          <cell r="AD40">
            <v>74909</v>
          </cell>
          <cell r="AE40">
            <v>97499</v>
          </cell>
          <cell r="AF40">
            <v>124307</v>
          </cell>
          <cell r="AG40">
            <v>46256</v>
          </cell>
          <cell r="AH40">
            <v>78051</v>
          </cell>
          <cell r="AI40">
            <v>95244</v>
          </cell>
          <cell r="AJ40">
            <v>106345</v>
          </cell>
        </row>
        <row r="41">
          <cell r="B41" t="str">
            <v>------------</v>
          </cell>
          <cell r="C41" t="str">
            <v>-----------------</v>
          </cell>
          <cell r="D41" t="str">
            <v>------------</v>
          </cell>
          <cell r="E41" t="str">
            <v>------------</v>
          </cell>
          <cell r="F41" t="str">
            <v>------------</v>
          </cell>
          <cell r="G41" t="str">
            <v>------------</v>
          </cell>
          <cell r="H41" t="str">
            <v>------------</v>
          </cell>
          <cell r="I41" t="str">
            <v>------------</v>
          </cell>
          <cell r="J41" t="str">
            <v>------------</v>
          </cell>
          <cell r="K41" t="str">
            <v>------------</v>
          </cell>
          <cell r="L41" t="str">
            <v>------------</v>
          </cell>
          <cell r="M41" t="str">
            <v>------------</v>
          </cell>
          <cell r="N41" t="str">
            <v>------------</v>
          </cell>
          <cell r="O41" t="str">
            <v>------------</v>
          </cell>
          <cell r="P41" t="str">
            <v>------------</v>
          </cell>
          <cell r="Q41" t="str">
            <v>------------</v>
          </cell>
          <cell r="R41" t="str">
            <v>------------</v>
          </cell>
          <cell r="S41" t="str">
            <v>------------</v>
          </cell>
          <cell r="T41" t="str">
            <v>------------</v>
          </cell>
          <cell r="U41" t="str">
            <v>------------</v>
          </cell>
          <cell r="V41" t="str">
            <v>------------</v>
          </cell>
          <cell r="W41" t="str">
            <v>--------------</v>
          </cell>
          <cell r="X41" t="str">
            <v>------------</v>
          </cell>
          <cell r="Y41" t="str">
            <v>------------</v>
          </cell>
          <cell r="Z41" t="str">
            <v>------------</v>
          </cell>
          <cell r="AA41" t="str">
            <v>--------------</v>
          </cell>
          <cell r="AB41" t="str">
            <v>------------</v>
          </cell>
          <cell r="AC41" t="str">
            <v>------------</v>
          </cell>
          <cell r="AD41" t="str">
            <v>------------</v>
          </cell>
          <cell r="AE41" t="str">
            <v>--------------</v>
          </cell>
          <cell r="AF41" t="str">
            <v>------------</v>
          </cell>
          <cell r="AG41" t="str">
            <v>------------</v>
          </cell>
          <cell r="AH41" t="str">
            <v>------------</v>
          </cell>
        </row>
        <row r="42">
          <cell r="A42" t="str">
            <v>(1) = Les montants retenus  correspondent aux soldes cumulés des comptes spécifiés</v>
          </cell>
        </row>
        <row r="43">
          <cell r="A43" t="str">
            <v>2/ Cf. note concernant la réunion sur les arriérés du Trésor du 24/04/92</v>
          </cell>
        </row>
        <row r="44">
          <cell r="A44" t="str">
            <v>3/ Les ordonnances de délégation sont comptabilisées diversement par le Trésor :</v>
          </cell>
        </row>
        <row r="45">
          <cell r="A45" t="str">
            <v xml:space="preserve">       - décembre 1991 : compte 58 dans sa totalité</v>
          </cell>
        </row>
        <row r="46">
          <cell r="A46" t="str">
            <v xml:space="preserve">       - août 1992 : compte 581 (ordonnances de délégation du BGF) données fournies au Cabinet pour traitement de la dette intérieure</v>
          </cell>
        </row>
        <row r="47">
          <cell r="A47" t="str">
            <v xml:space="preserve">       - août 1992 (tb.bord) : compte 585 reste à payer sur Ordonnances de délégation</v>
          </cell>
        </row>
        <row r="48">
          <cell r="A48" t="str">
            <v xml:space="preserve">   note : pour conserver un traitement homogène de la dette intérieure, seul le compte 585 est repris, les corrections sur les données</v>
          </cell>
        </row>
        <row r="49">
          <cell r="A49" t="str">
            <v xml:space="preserve">          statistiques ont été effectuées en conséquence.</v>
          </cell>
        </row>
        <row r="50">
          <cell r="A50" t="str">
            <v>4/ Le total des arriérés de 1992 intégre les données fournit par le tableau de bord auxquelles sont ajoutées les reliquats des</v>
          </cell>
        </row>
        <row r="51">
          <cell r="A51" t="str">
            <v xml:space="preserve">   'autres effets à payer' (comptes nø632 + en extension nø des comptes du présent tableau) des postes en arriérés qui avaient été</v>
          </cell>
        </row>
        <row r="52">
          <cell r="A52" t="str">
            <v xml:space="preserve">   identifiés comme titrisables à fin 1991.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79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  <sheetName val="DA"/>
      <sheetName val="Micro"/>
      <sheetName val="Q1"/>
      <sheetName val="Q2"/>
      <sheetName val="Q3"/>
      <sheetName val="Q4"/>
      <sheetName val="Q5"/>
      <sheetName val="Q6"/>
      <sheetName val="Q7"/>
      <sheetName val="QQ"/>
      <sheetName val="QC"/>
      <sheetName val="Links"/>
      <sheetName val="xxweolinksxx"/>
      <sheetName val="ErrCheck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Check the law"/>
      <sheetName val="Law"/>
      <sheetName val="1. MacroEcono"/>
      <sheetName val="2. Bal-Cent"/>
      <sheetName val="27. Bal-Gener"/>
      <sheetName val="2. Bal-Cent After II"/>
      <sheetName val="Comp Cent Gov I-II"/>
      <sheetName val="2. Bal-Cent-CHECK"/>
      <sheetName val="3-6. Cent-Rev"/>
      <sheetName val="Sheet2"/>
      <sheetName val="7-8. Econ-Genl "/>
      <sheetName val="11-14. Fu.Centr.Org."/>
      <sheetName val="9-10. GenFuCon"/>
      <sheetName val="15-16. Soc-Sec"/>
      <sheetName val="17. Loc-Defic"/>
      <sheetName val="18-23. Investment"/>
      <sheetName val="24. Road Fund"/>
      <sheetName val="25-26. Forieg-Loan "/>
      <sheetName val="27. Bal-Gener After II "/>
      <sheetName val="Sheet5"/>
      <sheetName val="Comparision I-II"/>
      <sheetName val="27. Bal-Gener-To Minister"/>
      <sheetName val="To Minister Nov 22"/>
      <sheetName val="27. Bal-Gener-CHECK"/>
      <sheetName val="28. Gener-Rev "/>
      <sheetName val="Loc-Rev"/>
      <sheetName val="Science"/>
      <sheetName val="Sheet1"/>
      <sheetName val="Macro"/>
      <sheetName val="SAID"/>
      <sheetName val="Bal-Loc"/>
      <sheetName val="Transfer-Toozoo"/>
      <sheetName val="Transfer-Actual"/>
      <sheetName val="GenFuCon-1"/>
      <sheetName val="Sheet3"/>
      <sheetName val="Sheet4"/>
      <sheetName val="2"/>
    </sheetNames>
    <sheetDataSet>
      <sheetData sheetId="0"/>
      <sheetData sheetId="1"/>
      <sheetData sheetId="2"/>
      <sheetData sheetId="3" refreshError="1">
        <row r="63">
          <cell r="E63">
            <v>1130518700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</sheetDataSet>
  </externalBook>
</externalLink>
</file>

<file path=xl/externalLinks/externalLink80.xml><?xml version="1.0" encoding="utf-8"?>
<externalLink xmlns="http://schemas.openxmlformats.org/spreadsheetml/2006/main">
  <externalBook xmlns:r="http://schemas.openxmlformats.org/officeDocument/2006/relationships" r:id="rId1">
    <sheetNames>
      <sheetName val="Table2"/>
      <sheetName val="Table3"/>
      <sheetName val="Table4"/>
      <sheetName val="Table5"/>
      <sheetName val="Assistance"/>
      <sheetName val="burdensh"/>
      <sheetName val="Delivery"/>
      <sheetName val="Indic"/>
      <sheetName val="Creditors(before)"/>
      <sheetName val="Creditors(after)"/>
      <sheetName val="NEW-DEBT"/>
      <sheetName val="NEW-ALL"/>
      <sheetName val="NEW-IDA"/>
      <sheetName val="NEW-IMF"/>
      <sheetName val="NEW-ADF"/>
      <sheetName val="Topup"/>
      <sheetName val="NEW-comm"/>
      <sheetName val="New Borr-Base"/>
      <sheetName val="NEW-OTHMULT"/>
      <sheetName val="NEW-BILAT"/>
      <sheetName val="RepData"/>
      <sheetName val="RepData1(before)"/>
      <sheetName val="RepData1(after)"/>
    </sheetNames>
    <sheetDataSet>
      <sheetData sheetId="0" refreshError="1"/>
      <sheetData sheetId="1" refreshError="1">
        <row r="8">
          <cell r="F8">
            <v>1363.5852905026911</v>
          </cell>
          <cell r="G8">
            <v>1378.2796547770204</v>
          </cell>
          <cell r="H8">
            <v>1396.1436537831044</v>
          </cell>
          <cell r="I8">
            <v>1418.3671964720045</v>
          </cell>
          <cell r="J8">
            <v>1441.3145109404134</v>
          </cell>
          <cell r="K8">
            <v>1466.2170313003462</v>
          </cell>
          <cell r="L8">
            <v>1491.6328031554258</v>
          </cell>
          <cell r="M8">
            <v>1516.4648113450721</v>
          </cell>
          <cell r="N8">
            <v>1538.6180623358205</v>
          </cell>
          <cell r="O8">
            <v>1558.6809702632027</v>
          </cell>
          <cell r="P8">
            <v>1576.4440752219007</v>
          </cell>
          <cell r="Q8">
            <v>1591.5304086205406</v>
          </cell>
          <cell r="R8">
            <v>1603.6686370333723</v>
          </cell>
          <cell r="S8">
            <v>1614.9262750367679</v>
          </cell>
          <cell r="T8">
            <v>1624.2740263480116</v>
          </cell>
          <cell r="U8">
            <v>1630.7984153003722</v>
          </cell>
          <cell r="V8">
            <v>1634.1243962733927</v>
          </cell>
          <cell r="W8">
            <v>81.232058383595756</v>
          </cell>
          <cell r="X8">
            <v>85.954032411718018</v>
          </cell>
          <cell r="Y8">
            <v>75.809263950996808</v>
          </cell>
          <cell r="Z8">
            <v>0</v>
          </cell>
          <cell r="AA8">
            <v>0</v>
          </cell>
          <cell r="AB8">
            <v>0</v>
          </cell>
        </row>
        <row r="9">
          <cell r="F9">
            <v>1037.6241811400077</v>
          </cell>
          <cell r="G9">
            <v>1036.894046117518</v>
          </cell>
          <cell r="H9">
            <v>1040.4425037413025</v>
          </cell>
          <cell r="I9">
            <v>1049.5036743233359</v>
          </cell>
          <cell r="J9">
            <v>1061.4723970951072</v>
          </cell>
          <cell r="K9">
            <v>1076.5178359288363</v>
          </cell>
          <cell r="L9">
            <v>1093.3518731977285</v>
          </cell>
          <cell r="M9">
            <v>1110.1239839095974</v>
          </cell>
          <cell r="N9">
            <v>1124.8116680029011</v>
          </cell>
          <cell r="O9">
            <v>1127.4612408615685</v>
          </cell>
          <cell r="P9">
            <v>1128.5336053108394</v>
          </cell>
          <cell r="Q9">
            <v>1128.9515393559632</v>
          </cell>
          <cell r="R9">
            <v>1129.47126666432</v>
          </cell>
          <cell r="S9">
            <v>1131.5235089721477</v>
          </cell>
          <cell r="T9">
            <v>1134.6962353965173</v>
          </cell>
          <cell r="U9">
            <v>1137.6176643704248</v>
          </cell>
          <cell r="V9">
            <v>1140.7682092613759</v>
          </cell>
          <cell r="W9">
            <v>766.67038829648675</v>
          </cell>
          <cell r="X9">
            <v>798.56418395422065</v>
          </cell>
          <cell r="Y9">
            <v>788.00466269968388</v>
          </cell>
          <cell r="Z9">
            <v>0</v>
          </cell>
          <cell r="AA9">
            <v>0</v>
          </cell>
          <cell r="AB9">
            <v>0</v>
          </cell>
        </row>
        <row r="10">
          <cell r="F10">
            <v>325.96110936268371</v>
          </cell>
          <cell r="G10">
            <v>341.38560865950228</v>
          </cell>
          <cell r="H10">
            <v>355.70115004180178</v>
          </cell>
          <cell r="I10">
            <v>368.86352214866827</v>
          </cell>
          <cell r="J10">
            <v>379.84211384530619</v>
          </cell>
          <cell r="K10">
            <v>389.69919537150969</v>
          </cell>
          <cell r="L10">
            <v>398.28092995769748</v>
          </cell>
          <cell r="M10">
            <v>406.34082743547515</v>
          </cell>
          <cell r="N10">
            <v>413.8063943329193</v>
          </cell>
          <cell r="O10">
            <v>419.73390376695988</v>
          </cell>
          <cell r="P10">
            <v>424.72640902999285</v>
          </cell>
          <cell r="Q10">
            <v>428.5218480270596</v>
          </cell>
          <cell r="R10">
            <v>430.10527149435575</v>
          </cell>
          <cell r="S10">
            <v>430.12644068938431</v>
          </cell>
          <cell r="T10">
            <v>427.98143101863877</v>
          </cell>
          <cell r="U10">
            <v>424.14227379727993</v>
          </cell>
          <cell r="V10">
            <v>417.76763271463346</v>
          </cell>
          <cell r="W10">
            <v>332.38458765500098</v>
          </cell>
          <cell r="X10">
            <v>341.35090225209558</v>
          </cell>
          <cell r="Y10">
            <v>321.64134399280192</v>
          </cell>
          <cell r="Z10">
            <v>0</v>
          </cell>
          <cell r="AA10">
            <v>0</v>
          </cell>
          <cell r="AB10">
            <v>0</v>
          </cell>
        </row>
        <row r="11">
          <cell r="F11">
            <v>263.42008484380949</v>
          </cell>
          <cell r="G11">
            <v>280.0882976778978</v>
          </cell>
          <cell r="H11">
            <v>296.62190978937315</v>
          </cell>
          <cell r="I11">
            <v>312.02306085133546</v>
          </cell>
          <cell r="J11">
            <v>325.24342906511492</v>
          </cell>
          <cell r="K11">
            <v>337.36805839159149</v>
          </cell>
          <cell r="L11">
            <v>348.24535304232575</v>
          </cell>
          <cell r="M11">
            <v>358.63218432063616</v>
          </cell>
          <cell r="N11">
            <v>368.46054071688297</v>
          </cell>
          <cell r="O11">
            <v>376.79005681970898</v>
          </cell>
          <cell r="P11">
            <v>383.625428827576</v>
          </cell>
          <cell r="Q11">
            <v>388.83482148321241</v>
          </cell>
          <cell r="R11">
            <v>392.2509949715888</v>
          </cell>
          <cell r="S11">
            <v>393.72536094772403</v>
          </cell>
          <cell r="T11">
            <v>393.14615120251165</v>
          </cell>
          <cell r="U11">
            <v>390.36958084176808</v>
          </cell>
          <cell r="V11">
            <v>385.19577033885554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</row>
        <row r="12">
          <cell r="F12">
            <v>84.218855878169563</v>
          </cell>
          <cell r="G12">
            <v>103.1521325571087</v>
          </cell>
          <cell r="H12">
            <v>122.2835364845925</v>
          </cell>
          <cell r="I12">
            <v>140.6711064491106</v>
          </cell>
          <cell r="J12">
            <v>158.95041482229752</v>
          </cell>
          <cell r="K12">
            <v>176.6142471896114</v>
          </cell>
          <cell r="L12">
            <v>193.57232257011304</v>
          </cell>
          <cell r="M12">
            <v>209.8071465349916</v>
          </cell>
          <cell r="N12">
            <v>225.31285480769668</v>
          </cell>
          <cell r="O12">
            <v>240.08239473492242</v>
          </cell>
          <cell r="P12">
            <v>254.19985376877463</v>
          </cell>
          <cell r="Q12">
            <v>267.65785563679452</v>
          </cell>
          <cell r="R12">
            <v>280.35755587474188</v>
          </cell>
          <cell r="S12">
            <v>292.29123671741382</v>
          </cell>
          <cell r="T12">
            <v>303.47825327101094</v>
          </cell>
          <cell r="U12">
            <v>313.91052722317812</v>
          </cell>
          <cell r="V12">
            <v>323.5525417653098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</row>
        <row r="13">
          <cell r="F13">
            <v>83.111460954564507</v>
          </cell>
          <cell r="G13">
            <v>102.41386927470533</v>
          </cell>
          <cell r="H13">
            <v>121.91440484339081</v>
          </cell>
          <cell r="I13">
            <v>140.6711064491106</v>
          </cell>
          <cell r="J13">
            <v>158.95041482229752</v>
          </cell>
          <cell r="K13">
            <v>176.6142471896114</v>
          </cell>
          <cell r="L13">
            <v>193.57232257011304</v>
          </cell>
          <cell r="M13">
            <v>209.8071465349916</v>
          </cell>
          <cell r="N13">
            <v>225.31285480769668</v>
          </cell>
          <cell r="O13">
            <v>240.08239473492242</v>
          </cell>
          <cell r="P13">
            <v>254.19985376877463</v>
          </cell>
          <cell r="Q13">
            <v>267.65785563679452</v>
          </cell>
          <cell r="R13">
            <v>280.35755587474188</v>
          </cell>
          <cell r="S13">
            <v>292.29123671741382</v>
          </cell>
          <cell r="T13">
            <v>303.47825327101094</v>
          </cell>
          <cell r="U13">
            <v>313.91052722317812</v>
          </cell>
          <cell r="V13">
            <v>323.5525417653098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</row>
        <row r="14"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11.485825634673922</v>
          </cell>
          <cell r="P14">
            <v>23.18406088106838</v>
          </cell>
          <cell r="Q14">
            <v>34.057021237517773</v>
          </cell>
          <cell r="R14">
            <v>44.092098874696944</v>
          </cell>
          <cell r="S14">
            <v>53.276325375236063</v>
          </cell>
          <cell r="T14">
            <v>61.596359932855492</v>
          </cell>
          <cell r="U14">
            <v>69.038477132667566</v>
          </cell>
          <cell r="V14">
            <v>75.588554297383496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</row>
        <row r="15">
          <cell r="F15">
            <v>1419.0393035308559</v>
          </cell>
          <cell r="G15">
            <v>1429.9847790429658</v>
          </cell>
          <cell r="H15">
            <v>1444.1644723752072</v>
          </cell>
          <cell r="I15">
            <v>1463.6271384039937</v>
          </cell>
          <cell r="J15">
            <v>1483.8943050727589</v>
          </cell>
          <cell r="K15">
            <v>1506.2020166036145</v>
          </cell>
          <cell r="L15">
            <v>1529.7640883289414</v>
          </cell>
          <cell r="M15">
            <v>1553.4383374916326</v>
          </cell>
          <cell r="N15">
            <v>1574.7409554195156</v>
          </cell>
          <cell r="O15">
            <v>1594.4329872137691</v>
          </cell>
          <cell r="P15">
            <v>1611.971675322329</v>
          </cell>
          <cell r="Q15">
            <v>1627.7964768584814</v>
          </cell>
          <cell r="R15">
            <v>1641.7482411589913</v>
          </cell>
          <cell r="S15">
            <v>1655.0522004035486</v>
          </cell>
          <cell r="T15">
            <v>1666.7046687972258</v>
          </cell>
          <cell r="U15">
            <v>1675.9112640999779</v>
          </cell>
          <cell r="V15">
            <v>1682.2343122150578</v>
          </cell>
          <cell r="W15">
            <v>1180.2870343350835</v>
          </cell>
          <cell r="X15">
            <v>1225.8691186180342</v>
          </cell>
          <cell r="Y15">
            <v>1185.4552706434827</v>
          </cell>
          <cell r="Z15">
            <v>0</v>
          </cell>
          <cell r="AA15">
            <v>0</v>
          </cell>
          <cell r="AB15">
            <v>0</v>
          </cell>
        </row>
        <row r="17">
          <cell r="F17">
            <v>831.7693031994977</v>
          </cell>
          <cell r="G17">
            <v>836.73227912245716</v>
          </cell>
          <cell r="H17">
            <v>844.79412739869781</v>
          </cell>
          <cell r="I17">
            <v>857.25024657175629</v>
          </cell>
          <cell r="J17">
            <v>870.63548610013231</v>
          </cell>
          <cell r="K17">
            <v>886.26745073644167</v>
          </cell>
          <cell r="L17">
            <v>902.81586577149778</v>
          </cell>
          <cell r="M17">
            <v>919.22131764100163</v>
          </cell>
          <cell r="N17">
            <v>933.33984585044243</v>
          </cell>
          <cell r="O17">
            <v>953.14136271494363</v>
          </cell>
          <cell r="P17">
            <v>970.82180860748883</v>
          </cell>
          <cell r="Q17">
            <v>985.96297284008949</v>
          </cell>
          <cell r="R17">
            <v>998.25620875491632</v>
          </cell>
          <cell r="S17">
            <v>1009.7138517527266</v>
          </cell>
          <cell r="T17">
            <v>1019.3280563192552</v>
          </cell>
          <cell r="U17">
            <v>1026.1434427580994</v>
          </cell>
          <cell r="V17">
            <v>1029.7556201388006</v>
          </cell>
          <cell r="W17">
            <v>695.0571660247308</v>
          </cell>
          <cell r="X17">
            <v>726.93968400806409</v>
          </cell>
          <cell r="Y17">
            <v>711.18557645474129</v>
          </cell>
          <cell r="Z17">
            <v>0</v>
          </cell>
          <cell r="AA17">
            <v>0</v>
          </cell>
          <cell r="AB17">
            <v>0</v>
          </cell>
        </row>
        <row r="18">
          <cell r="F18">
            <v>584.44588012198096</v>
          </cell>
          <cell r="G18">
            <v>578.23265049173972</v>
          </cell>
          <cell r="H18">
            <v>575.86301459480705</v>
          </cell>
          <cell r="I18">
            <v>578.69669038399559</v>
          </cell>
          <cell r="J18">
            <v>584.31818924229356</v>
          </cell>
          <cell r="K18">
            <v>593.00532151511493</v>
          </cell>
          <cell r="L18">
            <v>603.5888561232432</v>
          </cell>
          <cell r="M18">
            <v>614.27481595962297</v>
          </cell>
          <cell r="N18">
            <v>623.02576051216624</v>
          </cell>
          <cell r="O18">
            <v>627.25189642977455</v>
          </cell>
          <cell r="P18">
            <v>629.88609867909054</v>
          </cell>
          <cell r="Q18">
            <v>631.76121221788753</v>
          </cell>
          <cell r="R18">
            <v>633.57870027095521</v>
          </cell>
          <cell r="S18">
            <v>636.74261635269363</v>
          </cell>
          <cell r="T18">
            <v>640.85204481754272</v>
          </cell>
          <cell r="U18">
            <v>644.51191580765067</v>
          </cell>
          <cell r="V18">
            <v>648.1640589424569</v>
          </cell>
          <cell r="W18">
            <v>372.752890029144</v>
          </cell>
          <cell r="X18">
            <v>392.98733531668194</v>
          </cell>
          <cell r="Y18">
            <v>398.29087522641015</v>
          </cell>
          <cell r="Z18">
            <v>0</v>
          </cell>
          <cell r="AA18">
            <v>0</v>
          </cell>
          <cell r="AB18">
            <v>0</v>
          </cell>
        </row>
        <row r="19">
          <cell r="F19">
            <v>247.32342307751685</v>
          </cell>
          <cell r="G19">
            <v>258.49962863071767</v>
          </cell>
          <cell r="H19">
            <v>268.93111280389087</v>
          </cell>
          <cell r="I19">
            <v>278.55355618776065</v>
          </cell>
          <cell r="J19">
            <v>286.31729685783841</v>
          </cell>
          <cell r="K19">
            <v>293.26212922132697</v>
          </cell>
          <cell r="L19">
            <v>299.22700964825475</v>
          </cell>
          <cell r="M19">
            <v>304.94650168137895</v>
          </cell>
          <cell r="N19">
            <v>310.31408533827607</v>
          </cell>
          <cell r="O19">
            <v>314.40060190026099</v>
          </cell>
          <cell r="P19">
            <v>317.79356650418754</v>
          </cell>
          <cell r="Q19">
            <v>320.24876997900435</v>
          </cell>
          <cell r="R19">
            <v>320.76566916416243</v>
          </cell>
          <cell r="S19">
            <v>319.96221119007993</v>
          </cell>
          <cell r="T19">
            <v>317.24122324456999</v>
          </cell>
          <cell r="U19">
            <v>313.05223684043727</v>
          </cell>
          <cell r="V19">
            <v>306.55894868444784</v>
          </cell>
          <cell r="W19">
            <v>241.71950436502826</v>
          </cell>
          <cell r="X19">
            <v>248.72662129022578</v>
          </cell>
          <cell r="Y19">
            <v>237.88280907486421</v>
          </cell>
          <cell r="Z19">
            <v>0</v>
          </cell>
          <cell r="AA19">
            <v>0</v>
          </cell>
          <cell r="AB19">
            <v>0</v>
          </cell>
        </row>
        <row r="20">
          <cell r="F20">
            <v>211.38265905742932</v>
          </cell>
          <cell r="G20">
            <v>222.60382551288578</v>
          </cell>
          <cell r="H20">
            <v>234.04381507840858</v>
          </cell>
          <cell r="I20">
            <v>244.73467205022993</v>
          </cell>
          <cell r="J20">
            <v>253.61153536555696</v>
          </cell>
          <cell r="K20">
            <v>261.73857040958814</v>
          </cell>
          <cell r="L20">
            <v>268.95979021237429</v>
          </cell>
          <cell r="M20">
            <v>276.01612483326574</v>
          </cell>
          <cell r="N20">
            <v>282.80876747012712</v>
          </cell>
          <cell r="O20">
            <v>288.4154466821571</v>
          </cell>
          <cell r="P20">
            <v>292.82908757716052</v>
          </cell>
          <cell r="Q20">
            <v>295.90811842411989</v>
          </cell>
          <cell r="R20">
            <v>297.47576930454562</v>
          </cell>
          <cell r="S20">
            <v>297.37000984046102</v>
          </cell>
          <cell r="T20">
            <v>295.46501502832609</v>
          </cell>
          <cell r="U20">
            <v>291.60285766123093</v>
          </cell>
          <cell r="V20">
            <v>285.56796885363622</v>
          </cell>
          <cell r="W20">
            <v>241.71950436502826</v>
          </cell>
          <cell r="X20">
            <v>248.72662129022578</v>
          </cell>
          <cell r="Y20">
            <v>237.88280907486421</v>
          </cell>
          <cell r="Z20">
            <v>0</v>
          </cell>
          <cell r="AA20">
            <v>0</v>
          </cell>
          <cell r="AB20">
            <v>0</v>
          </cell>
        </row>
        <row r="21">
          <cell r="F21">
            <v>57.101721186739837</v>
          </cell>
          <cell r="G21">
            <v>69.909117226589089</v>
          </cell>
          <cell r="H21">
            <v>83.24740049067583</v>
          </cell>
          <cell r="I21">
            <v>96.201761974798359</v>
          </cell>
          <cell r="J21">
            <v>109.38419711922177</v>
          </cell>
          <cell r="K21">
            <v>122.28718353937289</v>
          </cell>
          <cell r="L21">
            <v>134.81226783769873</v>
          </cell>
          <cell r="M21">
            <v>146.92859649587197</v>
          </cell>
          <cell r="N21">
            <v>158.61512222813201</v>
          </cell>
          <cell r="O21">
            <v>169.84828725056246</v>
          </cell>
          <cell r="P21">
            <v>180.69420396158287</v>
          </cell>
          <cell r="Q21">
            <v>191.1282554717375</v>
          </cell>
          <cell r="R21">
            <v>201.03431771510429</v>
          </cell>
          <cell r="S21">
            <v>210.38197568102211</v>
          </cell>
          <cell r="T21">
            <v>219.16597936581618</v>
          </cell>
          <cell r="U21">
            <v>227.3523178763275</v>
          </cell>
          <cell r="V21">
            <v>234.87643477287281</v>
          </cell>
          <cell r="W21">
            <v>241.71950436502826</v>
          </cell>
          <cell r="X21">
            <v>248.72662129022578</v>
          </cell>
          <cell r="Y21">
            <v>237.88280907486421</v>
          </cell>
          <cell r="Z21">
            <v>0</v>
          </cell>
          <cell r="AA21">
            <v>0</v>
          </cell>
          <cell r="AB21">
            <v>0</v>
          </cell>
        </row>
        <row r="22">
          <cell r="F22">
            <v>55.964848573230192</v>
          </cell>
          <cell r="G22">
            <v>69.161816931395137</v>
          </cell>
          <cell r="H22">
            <v>82.879243884353997</v>
          </cell>
          <cell r="I22">
            <v>96.201761974798359</v>
          </cell>
          <cell r="J22">
            <v>109.38419711922177</v>
          </cell>
          <cell r="K22">
            <v>122.28718353937289</v>
          </cell>
          <cell r="L22">
            <v>134.81226783769873</v>
          </cell>
          <cell r="M22">
            <v>146.92859649587197</v>
          </cell>
          <cell r="N22">
            <v>158.61512222813201</v>
          </cell>
          <cell r="O22">
            <v>169.84828725056246</v>
          </cell>
          <cell r="P22">
            <v>180.69420396158287</v>
          </cell>
          <cell r="Q22">
            <v>191.1282554717375</v>
          </cell>
          <cell r="R22">
            <v>201.03431771510429</v>
          </cell>
          <cell r="S22">
            <v>210.38197568102211</v>
          </cell>
          <cell r="T22">
            <v>219.16597936581618</v>
          </cell>
          <cell r="U22">
            <v>227.3523178763275</v>
          </cell>
          <cell r="V22">
            <v>234.87643477287281</v>
          </cell>
          <cell r="W22">
            <v>241.71950436502826</v>
          </cell>
          <cell r="X22">
            <v>248.72662129022578</v>
          </cell>
          <cell r="Y22">
            <v>237.88280907486421</v>
          </cell>
          <cell r="Z22">
            <v>0</v>
          </cell>
          <cell r="AA22">
            <v>0</v>
          </cell>
          <cell r="AB22">
            <v>0</v>
          </cell>
        </row>
        <row r="23"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11.488864384907931</v>
          </cell>
          <cell r="P23">
            <v>23.142143424210587</v>
          </cell>
          <cell r="Q23">
            <v>33.95299064319785</v>
          </cell>
          <cell r="R23">
            <v>43.911839319798673</v>
          </cell>
          <cell r="S23">
            <v>53.009024209952962</v>
          </cell>
          <cell r="T23">
            <v>61.234788257142824</v>
          </cell>
          <cell r="U23">
            <v>68.579290110011343</v>
          </cell>
          <cell r="V23">
            <v>75.032612511895636</v>
          </cell>
          <cell r="W23">
            <v>80.584771630558606</v>
          </cell>
          <cell r="X23">
            <v>85.225727401156334</v>
          </cell>
          <cell r="Y23">
            <v>75.011892153466917</v>
          </cell>
          <cell r="Z23">
            <v>0</v>
          </cell>
          <cell r="AA23">
            <v>0</v>
          </cell>
          <cell r="AB23">
            <v>0</v>
          </cell>
        </row>
        <row r="24">
          <cell r="F24">
            <v>930.5819459975778</v>
          </cell>
          <cell r="G24">
            <v>931.33472017192821</v>
          </cell>
          <cell r="H24">
            <v>935.1149317096465</v>
          </cell>
          <cell r="I24">
            <v>944.07220937522789</v>
          </cell>
          <cell r="J24">
            <v>953.92846452059575</v>
          </cell>
          <cell r="K24">
            <v>966.00264381257375</v>
          </cell>
          <cell r="L24">
            <v>979.59696101582426</v>
          </cell>
          <cell r="M24">
            <v>993.6099057066491</v>
          </cell>
          <cell r="N24">
            <v>1005.5122892978229</v>
          </cell>
          <cell r="O24">
            <v>1023.4479503275535</v>
          </cell>
          <cell r="P24">
            <v>1039.2952602011146</v>
          </cell>
          <cell r="Q24">
            <v>1053.4512543469702</v>
          </cell>
          <cell r="R24">
            <v>1065.7562473309997</v>
          </cell>
          <cell r="S24">
            <v>1077.4218086019255</v>
          </cell>
          <cell r="T24">
            <v>1087.4716669427585</v>
          </cell>
          <cell r="U24">
            <v>1095.0769736371328</v>
          </cell>
          <cell r="V24">
            <v>1099.7825215743449</v>
          </cell>
          <cell r="W24">
            <v>695.0571660247308</v>
          </cell>
          <cell r="X24">
            <v>726.93968400806409</v>
          </cell>
          <cell r="Y24">
            <v>711.18557645474129</v>
          </cell>
          <cell r="Z24">
            <v>0</v>
          </cell>
          <cell r="AA24">
            <v>0</v>
          </cell>
          <cell r="AB24">
            <v>0</v>
          </cell>
        </row>
        <row r="27">
          <cell r="F27">
            <v>200.71826511968203</v>
          </cell>
          <cell r="G27">
            <v>182.57486468743869</v>
          </cell>
          <cell r="H27">
            <v>168.30950472304659</v>
          </cell>
          <cell r="I27">
            <v>156.84796638230392</v>
          </cell>
          <cell r="J27">
            <v>147.38603418830488</v>
          </cell>
          <cell r="K27">
            <v>139.47281769837861</v>
          </cell>
          <cell r="L27">
            <v>132.24050579656895</v>
          </cell>
          <cell r="M27">
            <v>125.17537536551329</v>
          </cell>
          <cell r="N27">
            <v>118.00767034288464</v>
          </cell>
          <cell r="O27">
            <v>111.73186473910808</v>
          </cell>
          <cell r="P27">
            <v>105.34647014219706</v>
          </cell>
          <cell r="Q27">
            <v>98.864653278672051</v>
          </cell>
          <cell r="R27">
            <v>92.317399827778218</v>
          </cell>
          <cell r="S27">
            <v>85.936608829741672</v>
          </cell>
          <cell r="T27">
            <v>79.656319462235444</v>
          </cell>
          <cell r="U27">
            <v>73.936411830072345</v>
          </cell>
          <cell r="V27">
            <v>68.715886591242068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F28">
            <v>141.03545618140396</v>
          </cell>
          <cell r="G28">
            <v>126.17028236571468</v>
          </cell>
          <cell r="H28">
            <v>114.72998643257604</v>
          </cell>
          <cell r="I28">
            <v>105.88203316579832</v>
          </cell>
          <cell r="J28">
            <v>98.916644211545858</v>
          </cell>
          <cell r="K28">
            <v>93.321855646531887</v>
          </cell>
          <cell r="L28">
            <v>88.411046652022705</v>
          </cell>
          <cell r="M28">
            <v>83.649148675811404</v>
          </cell>
          <cell r="N28">
            <v>78.772827377420015</v>
          </cell>
          <cell r="O28">
            <v>73.52951701687995</v>
          </cell>
          <cell r="P28">
            <v>68.350624696679219</v>
          </cell>
          <cell r="Q28">
            <v>63.348071805293884</v>
          </cell>
          <cell r="R28">
            <v>58.59251130351636</v>
          </cell>
          <cell r="S28">
            <v>54.193077624657782</v>
          </cell>
          <cell r="T28">
            <v>50.079966791402356</v>
          </cell>
          <cell r="U28">
            <v>46.438827605291202</v>
          </cell>
          <cell r="V28">
            <v>43.252172744447449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0</v>
          </cell>
        </row>
        <row r="29">
          <cell r="F29">
            <v>14.942617080129539</v>
          </cell>
          <cell r="G29">
            <v>13.124484989993851</v>
          </cell>
          <cell r="H29">
            <v>11.621742112945947</v>
          </cell>
          <cell r="I29">
            <v>10.195778491464344</v>
          </cell>
          <cell r="J29">
            <v>9.5600347823437026</v>
          </cell>
          <cell r="K29">
            <v>8.7770512445807363</v>
          </cell>
          <cell r="L29">
            <v>8.246887874531998</v>
          </cell>
          <cell r="M29">
            <v>7.8803089488844043</v>
          </cell>
          <cell r="N29">
            <v>7.7665888787813611</v>
          </cell>
          <cell r="O29">
            <v>7.6239998116447456</v>
          </cell>
          <cell r="P29">
            <v>7.4685770311488726</v>
          </cell>
          <cell r="Q29">
            <v>7.3088007237404744</v>
          </cell>
          <cell r="R29">
            <v>7.1292856878000856</v>
          </cell>
          <cell r="S29">
            <v>6.7469842796090456</v>
          </cell>
          <cell r="T29">
            <v>6.4329388896379829</v>
          </cell>
          <cell r="U29">
            <v>6.279972636603202</v>
          </cell>
          <cell r="V29">
            <v>6.1328493340204409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0</v>
          </cell>
        </row>
        <row r="30">
          <cell r="F30">
            <v>10.87380787746674</v>
          </cell>
          <cell r="G30">
            <v>10.167914080427462</v>
          </cell>
          <cell r="H30">
            <v>8.6084854846625358</v>
          </cell>
          <cell r="I30">
            <v>7.1181141387609612</v>
          </cell>
          <cell r="J30">
            <v>6.264597811900499</v>
          </cell>
          <cell r="K30">
            <v>5.4707237010134611</v>
          </cell>
          <cell r="L30">
            <v>4.9343653243617096</v>
          </cell>
          <cell r="M30">
            <v>4.682497360937667</v>
          </cell>
          <cell r="N30">
            <v>4.6771238549136704</v>
          </cell>
          <cell r="O30">
            <v>4.4663556155328941</v>
          </cell>
          <cell r="P30">
            <v>4.33988301192666</v>
          </cell>
          <cell r="Q30">
            <v>4.1145371191629687</v>
          </cell>
          <cell r="R30">
            <v>3.8272104667429403</v>
          </cell>
          <cell r="S30">
            <v>3.4416351614685494</v>
          </cell>
          <cell r="T30">
            <v>3.120046494562644</v>
          </cell>
          <cell r="U30">
            <v>2.9708278785348159</v>
          </cell>
          <cell r="V30">
            <v>2.7985607730123845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3">
          <cell r="F33">
            <v>150.56977272943297</v>
          </cell>
          <cell r="G33">
            <v>138.2949679519989</v>
          </cell>
          <cell r="H33">
            <v>127.35245197193466</v>
          </cell>
          <cell r="I33">
            <v>118.99069264392912</v>
          </cell>
          <cell r="J33">
            <v>111.24011527769886</v>
          </cell>
          <cell r="K33">
            <v>104.20292639555922</v>
          </cell>
          <cell r="L33">
            <v>97.650480557582625</v>
          </cell>
          <cell r="M33">
            <v>91.437670096042041</v>
          </cell>
          <cell r="N33">
            <v>85.358015655339045</v>
          </cell>
          <cell r="O33">
            <v>80.118111412301189</v>
          </cell>
          <cell r="P33">
            <v>74.98098941036487</v>
          </cell>
          <cell r="Q33">
            <v>69.948736064185468</v>
          </cell>
          <cell r="R33">
            <v>65.033680317515774</v>
          </cell>
          <cell r="S33">
            <v>60.386688710570368</v>
          </cell>
          <cell r="T33">
            <v>55.946535421955623</v>
          </cell>
          <cell r="U33">
            <v>51.671799446188558</v>
          </cell>
          <cell r="V33">
            <v>47.534625057323176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</row>
        <row r="34">
          <cell r="F34">
            <v>29.155934888704188</v>
          </cell>
          <cell r="G34">
            <v>26.872567903460659</v>
          </cell>
          <cell r="H34">
            <v>24.916118569570372</v>
          </cell>
          <cell r="I34">
            <v>23.439990235190749</v>
          </cell>
          <cell r="J34">
            <v>22.063691194048964</v>
          </cell>
          <cell r="K34">
            <v>20.809890345603943</v>
          </cell>
          <cell r="L34">
            <v>19.635325447164682</v>
          </cell>
          <cell r="M34">
            <v>18.512424334035014</v>
          </cell>
          <cell r="N34">
            <v>17.400324170889629</v>
          </cell>
          <cell r="O34">
            <v>16.444434672223263</v>
          </cell>
          <cell r="P34">
            <v>15.495829590349347</v>
          </cell>
          <cell r="Q34">
            <v>14.555228712709237</v>
          </cell>
          <cell r="R34">
            <v>13.625515501764843</v>
          </cell>
          <cell r="S34">
            <v>12.738875592613674</v>
          </cell>
          <cell r="T34">
            <v>11.883326875792042</v>
          </cell>
          <cell r="U34">
            <v>11.050780859173305</v>
          </cell>
          <cell r="V34">
            <v>10.241171012771279</v>
          </cell>
          <cell r="W34">
            <v>6.3817017318830382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1.xml><?xml version="1.0" encoding="utf-8"?>
<externalLink xmlns="http://schemas.openxmlformats.org/spreadsheetml/2006/main">
  <externalBook xmlns:r="http://schemas.openxmlformats.org/officeDocument/2006/relationships" r:id="rId1">
    <sheetNames>
      <sheetName val="Bal-Cent"/>
      <sheetName val="Bal-Gener"/>
      <sheetName val="Bal-Gener-revise"/>
      <sheetName val="Bal-Gener (2)"/>
      <sheetName val="Eco-Gen"/>
      <sheetName val="eco-gen-2"/>
      <sheetName val="Loc-Rev"/>
      <sheetName val="Cent-Rev"/>
      <sheetName val="Gener-Rev "/>
      <sheetName val="Portfolio"/>
      <sheetName val="Portfolio vs. 1st Draft"/>
      <sheetName val="SocialSecurity"/>
      <sheetName val="Transfer-Actual"/>
      <sheetName val="Func-Gen"/>
      <sheetName val="Investment"/>
      <sheetName val="Investment2"/>
      <sheetName val="Bal-Level"/>
      <sheetName val="Wage"/>
    </sheetNames>
    <sheetDataSet>
      <sheetData sheetId="0" refreshError="1"/>
      <sheetData sheetId="1" refreshError="1">
        <row r="65">
          <cell r="G65">
            <v>1019700000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82.xml><?xml version="1.0" encoding="utf-8"?>
<externalLink xmlns="http://schemas.openxmlformats.org/spreadsheetml/2006/main">
  <externalBook xmlns:r="http://schemas.openxmlformats.org/officeDocument/2006/relationships" r:id="rId1">
    <sheetNames>
      <sheetName val="Restrictions"/>
      <sheetName val="Ерөнхийлөн захирагчдын хязгаар"/>
      <sheetName val="ОН-ийн төсвийн хязгаар"/>
      <sheetName val="bal-gen-1"/>
      <sheetName val="Check"/>
      <sheetName val="Monthly data"/>
      <sheetName val="Sheet1"/>
      <sheetName val="Sheet2"/>
    </sheetNames>
    <sheetDataSet>
      <sheetData sheetId="0">
        <row r="5">
          <cell r="B5">
            <v>6981800000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83.xml><?xml version="1.0" encoding="utf-8"?>
<externalLink xmlns="http://schemas.openxmlformats.org/spreadsheetml/2006/main">
  <externalBook xmlns:r="http://schemas.openxmlformats.org/officeDocument/2006/relationships" r:id="rId1">
    <sheetNames>
      <sheetName val="Law"/>
      <sheetName val="Law_Amend"/>
      <sheetName val="Law_Amend (2)"/>
      <sheetName val="Cent-Rev"/>
      <sheetName val="Bal-Cent"/>
      <sheetName val="Bal-Gener"/>
      <sheetName val="Bal-Gener (3)"/>
      <sheetName val="Bal-Gener (4)"/>
      <sheetName val="Summary"/>
      <sheetName val="Bal-Gener (2)"/>
      <sheetName val="Cent-Org"/>
      <sheetName val="Gener-Rev "/>
      <sheetName val="Func-Gen"/>
      <sheetName val="Loc-Rev"/>
      <sheetName val="Soc-Sec"/>
      <sheetName val="Transfer-Actual"/>
      <sheetName val="Eco-G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7">
          <cell r="F67">
            <v>1245000000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84.xml><?xml version="1.0" encoding="utf-8"?>
<externalLink xmlns="http://schemas.openxmlformats.org/spreadsheetml/2006/main">
  <externalBook xmlns:r="http://schemas.openxmlformats.org/officeDocument/2006/relationships" r:id="rId1">
    <sheetNames>
      <sheetName val="TOC"/>
      <sheetName val="tab 1"/>
      <sheetName val="tab 2"/>
      <sheetName val="tab 3"/>
      <sheetName val="tab 4"/>
      <sheetName val="tab 5"/>
      <sheetName val="tab 6"/>
      <sheetName val="tab 7"/>
      <sheetName val="tab 8"/>
      <sheetName val="tab 9"/>
      <sheetName val="tab 10"/>
      <sheetName val="tab 11"/>
      <sheetName val="tab 12"/>
      <sheetName val="tab 13"/>
      <sheetName val="tab old 14"/>
      <sheetName val="tab 14"/>
      <sheetName val="tmoverpt"/>
      <sheetName val="tab 15"/>
      <sheetName val="tab 16"/>
      <sheetName val="Fig 1"/>
      <sheetName val="Fig 2"/>
      <sheetName val="Fig 3"/>
      <sheetName val="Fig 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85.xml><?xml version="1.0" encoding="utf-8"?>
<externalLink xmlns="http://schemas.openxmlformats.org/spreadsheetml/2006/main">
  <externalBook xmlns:r="http://schemas.openxmlformats.org/officeDocument/2006/relationships" r:id="rId1">
    <sheetNames>
      <sheetName val="debt service"/>
      <sheetName val="Sheet1"/>
      <sheetName val="Sheet4"/>
      <sheetName val="Buyback-yk"/>
      <sheetName val="Buyback-ad"/>
      <sheetName val="Sheet2"/>
      <sheetName val="BUR.IDA"/>
      <sheetName val="BUR.IDA (2)"/>
      <sheetName val="tab 14"/>
      <sheetName val="tab 3"/>
    </sheetNames>
    <sheetDataSet>
      <sheetData sheetId="0" refreshError="1"/>
      <sheetData sheetId="1" refreshError="1"/>
      <sheetData sheetId="2" refreshError="1">
        <row r="3">
          <cell r="C3">
            <v>10970</v>
          </cell>
          <cell r="D3" t="str">
            <v>XDR</v>
          </cell>
          <cell r="E3" t="str">
            <v xml:space="preserve">2ND BOUGOURIBA AGRICUL DEV    </v>
          </cell>
          <cell r="F3" t="str">
            <v>Sum of prp</v>
          </cell>
          <cell r="G3">
            <v>47558</v>
          </cell>
        </row>
        <row r="4">
          <cell r="C4">
            <v>16070</v>
          </cell>
          <cell r="D4" t="str">
            <v>XDR</v>
          </cell>
          <cell r="E4" t="str">
            <v xml:space="preserve">HEALTH SERVICES DEVELOPMENT   </v>
          </cell>
          <cell r="F4" t="str">
            <v>Sum of prp</v>
          </cell>
          <cell r="G4">
            <v>131366</v>
          </cell>
        </row>
        <row r="5">
          <cell r="C5">
            <v>19790</v>
          </cell>
          <cell r="D5" t="str">
            <v>XDR</v>
          </cell>
          <cell r="E5" t="str">
            <v xml:space="preserve">AGRICULTURAL SERVICES         </v>
          </cell>
          <cell r="F5" t="str">
            <v>Sum of prp</v>
          </cell>
          <cell r="G5">
            <v>309693</v>
          </cell>
        </row>
        <row r="6">
          <cell r="C6">
            <v>20670</v>
          </cell>
          <cell r="D6" t="str">
            <v>XDR</v>
          </cell>
          <cell r="E6" t="str">
            <v xml:space="preserve">SECOND URBAN                  </v>
          </cell>
          <cell r="F6" t="str">
            <v>Sum of prp</v>
          </cell>
          <cell r="G6">
            <v>180000</v>
          </cell>
        </row>
        <row r="7">
          <cell r="C7">
            <v>20671</v>
          </cell>
          <cell r="D7" t="str">
            <v>XDR</v>
          </cell>
          <cell r="E7" t="str">
            <v xml:space="preserve">SECOND URBAN                  </v>
          </cell>
          <cell r="F7" t="str">
            <v>Sum of prp</v>
          </cell>
          <cell r="G7">
            <v>62774</v>
          </cell>
        </row>
        <row r="8">
          <cell r="C8">
            <v>22290</v>
          </cell>
          <cell r="D8" t="str">
            <v>XDR</v>
          </cell>
          <cell r="E8" t="str">
            <v xml:space="preserve">ENVIRONMENTAL MANAGEMENT      </v>
          </cell>
          <cell r="F8" t="str">
            <v>Sum of prp</v>
          </cell>
          <cell r="G8">
            <v>0</v>
          </cell>
        </row>
        <row r="9">
          <cell r="C9">
            <v>22440</v>
          </cell>
          <cell r="D9" t="str">
            <v>XDR</v>
          </cell>
          <cell r="E9" t="str">
            <v xml:space="preserve">FOURTH EDUCATION              </v>
          </cell>
          <cell r="F9" t="str">
            <v>Sum of prp</v>
          </cell>
          <cell r="G9">
            <v>0</v>
          </cell>
        </row>
        <row r="10">
          <cell r="C10">
            <v>23780</v>
          </cell>
          <cell r="D10" t="str">
            <v>XDR</v>
          </cell>
          <cell r="E10" t="str">
            <v xml:space="preserve">PUBLIC INSTITUTIONAL DEV      </v>
          </cell>
          <cell r="F10" t="str">
            <v>Sum of prp</v>
          </cell>
          <cell r="G10">
            <v>0</v>
          </cell>
        </row>
        <row r="11">
          <cell r="C11">
            <v>23810</v>
          </cell>
          <cell r="D11" t="str">
            <v>XDR</v>
          </cell>
          <cell r="E11" t="str">
            <v>AGRICULTURAL SECTOR ADJUSTMENT</v>
          </cell>
          <cell r="F11" t="str">
            <v>Sum of prp</v>
          </cell>
          <cell r="G11">
            <v>0</v>
          </cell>
        </row>
        <row r="12">
          <cell r="C12">
            <v>24140</v>
          </cell>
          <cell r="D12" t="str">
            <v>XDR</v>
          </cell>
          <cell r="E12" t="str">
            <v xml:space="preserve">FOOD SECURITY AND NUTRITION   </v>
          </cell>
          <cell r="F12" t="str">
            <v>Sum of prp</v>
          </cell>
          <cell r="G12">
            <v>0</v>
          </cell>
        </row>
        <row r="13">
          <cell r="C13">
            <v>24720</v>
          </cell>
          <cell r="D13" t="str">
            <v>XDR</v>
          </cell>
          <cell r="E13" t="str">
            <v xml:space="preserve">PRIVATE SECTOR ASSISTANCE     </v>
          </cell>
          <cell r="F13" t="str">
            <v>Sum of prp</v>
          </cell>
          <cell r="G13">
            <v>0</v>
          </cell>
        </row>
        <row r="14">
          <cell r="C14">
            <v>25190</v>
          </cell>
          <cell r="D14" t="str">
            <v>XDR</v>
          </cell>
          <cell r="E14" t="str">
            <v xml:space="preserve">WATER SUPPLY ENGINEERING      </v>
          </cell>
          <cell r="F14" t="str">
            <v>Sum of prp</v>
          </cell>
          <cell r="G14">
            <v>0</v>
          </cell>
        </row>
        <row r="15">
          <cell r="C15">
            <v>25900</v>
          </cell>
          <cell r="D15" t="str">
            <v>XDR</v>
          </cell>
          <cell r="E15" t="str">
            <v xml:space="preserve">ECONOMIC RECOVERY             </v>
          </cell>
          <cell r="F15" t="str">
            <v>Sum of prp</v>
          </cell>
          <cell r="G15">
            <v>0</v>
          </cell>
        </row>
        <row r="16">
          <cell r="C16">
            <v>25950</v>
          </cell>
          <cell r="D16" t="str">
            <v>XDR</v>
          </cell>
          <cell r="E16" t="str">
            <v xml:space="preserve">HEALTH AND NUTRITION          </v>
          </cell>
          <cell r="F16" t="str">
            <v>Sum of prp</v>
          </cell>
          <cell r="G16">
            <v>0</v>
          </cell>
        </row>
        <row r="17">
          <cell r="C17">
            <v>26190</v>
          </cell>
          <cell r="D17" t="str">
            <v>XDR</v>
          </cell>
          <cell r="E17" t="str">
            <v xml:space="preserve">POPULATION AND AIDS CONTROL   </v>
          </cell>
          <cell r="F17" t="str">
            <v>Sum of prp</v>
          </cell>
          <cell r="G17">
            <v>0</v>
          </cell>
        </row>
        <row r="18">
          <cell r="C18">
            <v>31410</v>
          </cell>
          <cell r="D18" t="str">
            <v>XDR</v>
          </cell>
          <cell r="E18" t="str">
            <v xml:space="preserve">ECONOMIC MGMNT REFORM SUPPORT </v>
          </cell>
          <cell r="F18" t="str">
            <v>Sum of prp</v>
          </cell>
          <cell r="G18">
            <v>0</v>
          </cell>
        </row>
        <row r="19">
          <cell r="C19">
            <v>32990</v>
          </cell>
          <cell r="D19" t="str">
            <v>XDR</v>
          </cell>
          <cell r="E19" t="str">
            <v xml:space="preserve">THIRD STRUCTURAL ADJUSTMENT   </v>
          </cell>
          <cell r="F19" t="str">
            <v>Sum of prp</v>
          </cell>
          <cell r="G19">
            <v>0</v>
          </cell>
        </row>
        <row r="20">
          <cell r="C20">
            <v>7060</v>
          </cell>
          <cell r="D20" t="str">
            <v>USD</v>
          </cell>
          <cell r="E20" t="str">
            <v xml:space="preserve">WEST VOLTA AGRICULTURAL DEV.  </v>
          </cell>
          <cell r="F20" t="str">
            <v>Sum of prp</v>
          </cell>
          <cell r="G20">
            <v>54000</v>
          </cell>
        </row>
        <row r="21">
          <cell r="C21">
            <v>7440</v>
          </cell>
          <cell r="D21" t="str">
            <v>USD</v>
          </cell>
          <cell r="E21" t="str">
            <v xml:space="preserve">REGIONAL RAILWAY              </v>
          </cell>
          <cell r="F21" t="str">
            <v>Sum of prp</v>
          </cell>
          <cell r="G21">
            <v>78000</v>
          </cell>
        </row>
        <row r="22">
          <cell r="C22">
            <v>7660</v>
          </cell>
          <cell r="D22" t="str">
            <v>USD</v>
          </cell>
          <cell r="E22" t="str">
            <v xml:space="preserve">URBAN DEVELOPMENT             </v>
          </cell>
          <cell r="F22" t="str">
            <v>Sum of prp</v>
          </cell>
          <cell r="G22">
            <v>122915</v>
          </cell>
        </row>
        <row r="23">
          <cell r="C23">
            <v>10130</v>
          </cell>
          <cell r="D23" t="str">
            <v>USD</v>
          </cell>
          <cell r="E23" t="str">
            <v xml:space="preserve">NIENA DIONKELE RICE DEV.      </v>
          </cell>
          <cell r="F23" t="str">
            <v>Sum of prp</v>
          </cell>
          <cell r="G23">
            <v>18360</v>
          </cell>
        </row>
        <row r="24">
          <cell r="C24">
            <v>12840</v>
          </cell>
          <cell r="D24" t="str">
            <v>XDR</v>
          </cell>
          <cell r="E24" t="str">
            <v xml:space="preserve">VOLTA NOIRE AGRICULTURAL DEV. </v>
          </cell>
          <cell r="F24" t="str">
            <v>Sum of prp</v>
          </cell>
          <cell r="G24">
            <v>11434</v>
          </cell>
        </row>
        <row r="25">
          <cell r="C25">
            <v>12850</v>
          </cell>
          <cell r="D25" t="str">
            <v>XDR</v>
          </cell>
          <cell r="E25" t="str">
            <v>HAUTS-BASSINS AGRICULTURAL DEV</v>
          </cell>
          <cell r="F25" t="str">
            <v>Sum of prp</v>
          </cell>
          <cell r="G25">
            <v>8053</v>
          </cell>
        </row>
        <row r="26">
          <cell r="C26">
            <v>12930</v>
          </cell>
          <cell r="D26" t="str">
            <v>XDR</v>
          </cell>
          <cell r="E26" t="str">
            <v xml:space="preserve">KOUDOUGOU PILOT AGRICULTURAL  </v>
          </cell>
          <cell r="F26" t="str">
            <v>Sum of prp</v>
          </cell>
          <cell r="G26">
            <v>22294</v>
          </cell>
        </row>
        <row r="27">
          <cell r="C27">
            <v>14820</v>
          </cell>
          <cell r="D27" t="str">
            <v>XDR</v>
          </cell>
          <cell r="E27" t="str">
            <v xml:space="preserve">MINING EXPLOR. &amp; TECH ASSIST  </v>
          </cell>
          <cell r="F27" t="str">
            <v>Sum of prp</v>
          </cell>
          <cell r="G27">
            <v>25068</v>
          </cell>
        </row>
        <row r="28">
          <cell r="C28">
            <v>1410</v>
          </cell>
          <cell r="D28" t="str">
            <v>USD</v>
          </cell>
          <cell r="E28" t="str">
            <v xml:space="preserve">TELECOMMUNICATIONS            </v>
          </cell>
          <cell r="F28" t="str">
            <v>Sum of prp</v>
          </cell>
          <cell r="G28">
            <v>13020.08</v>
          </cell>
        </row>
        <row r="29">
          <cell r="C29">
            <v>2250</v>
          </cell>
          <cell r="D29" t="str">
            <v>USD</v>
          </cell>
          <cell r="E29" t="str">
            <v xml:space="preserve">COTTON                        </v>
          </cell>
          <cell r="F29" t="str">
            <v>Sum of prp</v>
          </cell>
          <cell r="G29">
            <v>95048.55</v>
          </cell>
        </row>
        <row r="30">
          <cell r="C30">
            <v>3161</v>
          </cell>
          <cell r="D30" t="str">
            <v>USD</v>
          </cell>
          <cell r="E30" t="str">
            <v xml:space="preserve">ROAD                          </v>
          </cell>
          <cell r="F30" t="str">
            <v>Sum of prp</v>
          </cell>
          <cell r="G30">
            <v>42000</v>
          </cell>
        </row>
        <row r="31">
          <cell r="C31">
            <v>3162</v>
          </cell>
          <cell r="D31" t="str">
            <v>USD</v>
          </cell>
          <cell r="E31" t="str">
            <v xml:space="preserve">ROAD                          </v>
          </cell>
          <cell r="F31" t="str">
            <v>Sum of prp</v>
          </cell>
          <cell r="G31">
            <v>20250</v>
          </cell>
        </row>
        <row r="32">
          <cell r="C32">
            <v>3170</v>
          </cell>
          <cell r="D32" t="str">
            <v>USD</v>
          </cell>
          <cell r="E32" t="str">
            <v xml:space="preserve">RURAL DEVELOPMENT FUND        </v>
          </cell>
          <cell r="F32" t="str">
            <v>Sum of prp</v>
          </cell>
          <cell r="G32">
            <v>33000</v>
          </cell>
        </row>
        <row r="33">
          <cell r="C33">
            <v>4300</v>
          </cell>
          <cell r="D33" t="str">
            <v>USD</v>
          </cell>
          <cell r="E33" t="str">
            <v xml:space="preserve">EDUCATION                     </v>
          </cell>
          <cell r="F33" t="str">
            <v>Sum of prp</v>
          </cell>
          <cell r="G33">
            <v>42750</v>
          </cell>
        </row>
        <row r="34">
          <cell r="C34">
            <v>4310</v>
          </cell>
          <cell r="D34" t="str">
            <v>USD</v>
          </cell>
          <cell r="E34" t="str">
            <v xml:space="preserve">SECOND TELECOMMUNICATIONS     </v>
          </cell>
          <cell r="F34" t="str">
            <v>Sum of prp</v>
          </cell>
          <cell r="G34">
            <v>67500</v>
          </cell>
        </row>
        <row r="35">
          <cell r="C35">
            <v>4960</v>
          </cell>
          <cell r="D35" t="str">
            <v>USD</v>
          </cell>
          <cell r="E35" t="str">
            <v xml:space="preserve">BOUGOURIBA AGRICULTURAL DEV.  </v>
          </cell>
          <cell r="F35" t="str">
            <v>Sum of prp</v>
          </cell>
          <cell r="G35">
            <v>120000</v>
          </cell>
        </row>
        <row r="36">
          <cell r="C36">
            <v>5570</v>
          </cell>
          <cell r="D36" t="str">
            <v>USD</v>
          </cell>
          <cell r="E36" t="str">
            <v xml:space="preserve">LIVESTOCK DEVELOPMENT         </v>
          </cell>
          <cell r="F36" t="str">
            <v>Sum of prp</v>
          </cell>
          <cell r="G36">
            <v>90000</v>
          </cell>
        </row>
        <row r="37">
          <cell r="C37">
            <v>5790</v>
          </cell>
          <cell r="D37" t="str">
            <v>USD</v>
          </cell>
          <cell r="E37" t="str">
            <v xml:space="preserve">RURAL ROADS                   </v>
          </cell>
          <cell r="F37" t="str">
            <v>Sum of prp</v>
          </cell>
          <cell r="G37">
            <v>112410</v>
          </cell>
        </row>
        <row r="38">
          <cell r="C38">
            <v>6400</v>
          </cell>
          <cell r="D38" t="str">
            <v>USD</v>
          </cell>
          <cell r="E38" t="str">
            <v xml:space="preserve">SECOND RURAL DEVELOPMENT FUND </v>
          </cell>
          <cell r="F38" t="str">
            <v>Sum of prp</v>
          </cell>
          <cell r="G38">
            <v>140966</v>
          </cell>
        </row>
        <row r="39">
          <cell r="C39">
            <v>6530</v>
          </cell>
          <cell r="D39" t="str">
            <v>USD</v>
          </cell>
          <cell r="E39" t="str">
            <v xml:space="preserve">THIRD HIGHWAY                 </v>
          </cell>
          <cell r="F39" t="str">
            <v>Sum of prp</v>
          </cell>
          <cell r="G39">
            <v>300000</v>
          </cell>
        </row>
        <row r="40">
          <cell r="C40">
            <v>7590</v>
          </cell>
          <cell r="D40" t="str">
            <v>USD</v>
          </cell>
          <cell r="E40" t="str">
            <v xml:space="preserve">ARTISAN SMALL &amp; MEDIUM SCALE  </v>
          </cell>
          <cell r="F40" t="str">
            <v>Sum of prp</v>
          </cell>
          <cell r="G40">
            <v>47801</v>
          </cell>
        </row>
        <row r="41">
          <cell r="C41">
            <v>9560</v>
          </cell>
          <cell r="D41" t="str">
            <v>USD</v>
          </cell>
          <cell r="E41" t="str">
            <v xml:space="preserve">SECOND EDUCATION              </v>
          </cell>
          <cell r="F41" t="str">
            <v>Sum of prp</v>
          </cell>
          <cell r="G41">
            <v>155903</v>
          </cell>
        </row>
        <row r="42">
          <cell r="C42">
            <v>11640</v>
          </cell>
          <cell r="D42" t="str">
            <v>XDR</v>
          </cell>
          <cell r="E42" t="str">
            <v xml:space="preserve">FOURTH HIGHWAY                </v>
          </cell>
          <cell r="F42" t="str">
            <v>Sum of prp</v>
          </cell>
          <cell r="G42">
            <v>186523</v>
          </cell>
        </row>
        <row r="43">
          <cell r="C43">
            <v>12180</v>
          </cell>
          <cell r="D43" t="str">
            <v>XDR</v>
          </cell>
          <cell r="E43" t="str">
            <v xml:space="preserve">3RD RURAL DEVELOPMENT FUND    </v>
          </cell>
          <cell r="F43" t="str">
            <v>Sum of prp</v>
          </cell>
          <cell r="G43">
            <v>68000</v>
          </cell>
        </row>
        <row r="44">
          <cell r="C44">
            <v>15500</v>
          </cell>
          <cell r="D44" t="str">
            <v>XDR</v>
          </cell>
          <cell r="E44" t="str">
            <v xml:space="preserve">FERTILIZER                    </v>
          </cell>
          <cell r="F44" t="str">
            <v>Sum of prp</v>
          </cell>
          <cell r="G44">
            <v>38375</v>
          </cell>
        </row>
        <row r="45">
          <cell r="C45">
            <v>15980</v>
          </cell>
          <cell r="D45" t="str">
            <v>XDR</v>
          </cell>
          <cell r="E45" t="str">
            <v xml:space="preserve">PRIMARY EDUCATION DEV.        </v>
          </cell>
          <cell r="F45" t="str">
            <v>Sum of prp</v>
          </cell>
          <cell r="G45">
            <v>102242</v>
          </cell>
        </row>
        <row r="46">
          <cell r="C46">
            <v>18960</v>
          </cell>
          <cell r="D46" t="str">
            <v>XDR</v>
          </cell>
          <cell r="E46" t="str">
            <v xml:space="preserve">AGRICULTURAL RESEARCH         </v>
          </cell>
          <cell r="F46" t="str">
            <v>Sum of prp</v>
          </cell>
          <cell r="G46">
            <v>141000</v>
          </cell>
        </row>
        <row r="47">
          <cell r="C47">
            <v>22810</v>
          </cell>
          <cell r="D47" t="str">
            <v>XDR</v>
          </cell>
          <cell r="E47" t="str">
            <v xml:space="preserve">STRUCTURAL ADJUSTMENT         </v>
          </cell>
          <cell r="F47" t="str">
            <v>Sum of prp</v>
          </cell>
          <cell r="G47">
            <v>0</v>
          </cell>
        </row>
        <row r="48">
          <cell r="C48">
            <v>22820</v>
          </cell>
          <cell r="D48" t="str">
            <v>XDR</v>
          </cell>
          <cell r="E48" t="str">
            <v xml:space="preserve">PUBLIC WORKS &amp; EMPLOYMENT     </v>
          </cell>
          <cell r="F48" t="str">
            <v>Sum of prp</v>
          </cell>
          <cell r="G48">
            <v>0</v>
          </cell>
        </row>
        <row r="49">
          <cell r="C49">
            <v>23320</v>
          </cell>
          <cell r="D49" t="str">
            <v>XDR</v>
          </cell>
          <cell r="E49" t="str">
            <v xml:space="preserve">TRANSPORT SECTOR ADJUSTMENT   </v>
          </cell>
          <cell r="F49" t="str">
            <v>Sum of prp</v>
          </cell>
          <cell r="G49">
            <v>0</v>
          </cell>
        </row>
        <row r="50">
          <cell r="C50">
            <v>27280</v>
          </cell>
          <cell r="D50" t="str">
            <v>XDR</v>
          </cell>
          <cell r="E50" t="str">
            <v xml:space="preserve">URBAN ENVIRONMENT             </v>
          </cell>
          <cell r="F50" t="str">
            <v>Sum of prp</v>
          </cell>
          <cell r="G50">
            <v>0</v>
          </cell>
        </row>
        <row r="51">
          <cell r="C51">
            <v>29740</v>
          </cell>
          <cell r="D51" t="str">
            <v>XDR</v>
          </cell>
          <cell r="E51" t="str">
            <v xml:space="preserve">2ND NTL AGRICUL SERVICES      </v>
          </cell>
          <cell r="F51" t="str">
            <v>Sum of prp</v>
          </cell>
          <cell r="G51">
            <v>0</v>
          </cell>
        </row>
        <row r="52">
          <cell r="C52">
            <v>31610</v>
          </cell>
          <cell r="D52" t="str">
            <v>XDR</v>
          </cell>
          <cell r="E52" t="str">
            <v xml:space="preserve">PILOT PRIVATE IRRIGATION DEV  </v>
          </cell>
          <cell r="F52" t="str">
            <v>Sum of prp</v>
          </cell>
          <cell r="G52">
            <v>0</v>
          </cell>
        </row>
        <row r="53">
          <cell r="C53">
            <v>4420</v>
          </cell>
          <cell r="D53" t="str">
            <v>USD</v>
          </cell>
          <cell r="E53" t="str">
            <v xml:space="preserve">DROUGHT RELIEF                </v>
          </cell>
          <cell r="F53" t="str">
            <v>Sum of prp</v>
          </cell>
          <cell r="G53">
            <v>30000</v>
          </cell>
        </row>
        <row r="54">
          <cell r="C54">
            <v>9820</v>
          </cell>
          <cell r="D54" t="str">
            <v>USD</v>
          </cell>
          <cell r="E54" t="str">
            <v xml:space="preserve">FORESTRY                      </v>
          </cell>
          <cell r="F54" t="str">
            <v>Sum of prp</v>
          </cell>
          <cell r="G54">
            <v>72266.36</v>
          </cell>
        </row>
        <row r="55">
          <cell r="C55">
            <v>12350</v>
          </cell>
          <cell r="D55" t="str">
            <v>XDR</v>
          </cell>
          <cell r="E55" t="str">
            <v xml:space="preserve">THIRD TELECOMMUNICATIONS      </v>
          </cell>
          <cell r="F55" t="str">
            <v>Sum of prp</v>
          </cell>
          <cell r="G55">
            <v>74500</v>
          </cell>
        </row>
        <row r="56">
          <cell r="C56" t="str">
            <v>N0070</v>
          </cell>
          <cell r="D56" t="str">
            <v>XDR</v>
          </cell>
          <cell r="E56" t="str">
            <v xml:space="preserve">POST-PRIMARY EDUCATION        </v>
          </cell>
          <cell r="F56" t="str">
            <v>Sum of prp</v>
          </cell>
          <cell r="G56">
            <v>0</v>
          </cell>
        </row>
        <row r="57">
          <cell r="C57" t="str">
            <v>N0290</v>
          </cell>
          <cell r="D57" t="str">
            <v>XDR</v>
          </cell>
          <cell r="E57" t="str">
            <v>MINING SECTOR CAPACITY BUILDIN</v>
          </cell>
          <cell r="F57" t="str">
            <v>Sum of prp</v>
          </cell>
          <cell r="G57">
            <v>0</v>
          </cell>
        </row>
        <row r="58">
          <cell r="C58">
            <v>10970</v>
          </cell>
          <cell r="D58" t="str">
            <v>XDR</v>
          </cell>
          <cell r="E58" t="str">
            <v xml:space="preserve">2ND BOUGOURIBA AGRICUL DEV    </v>
          </cell>
          <cell r="F58" t="str">
            <v>Sum of int</v>
          </cell>
          <cell r="G58">
            <v>32458.562999999998</v>
          </cell>
        </row>
        <row r="59">
          <cell r="C59">
            <v>16070</v>
          </cell>
          <cell r="D59" t="str">
            <v>XDR</v>
          </cell>
          <cell r="E59" t="str">
            <v xml:space="preserve">HEALTH SERVICES DEVELOPMENT   </v>
          </cell>
          <cell r="F59" t="str">
            <v>Sum of int</v>
          </cell>
          <cell r="G59">
            <v>94091.476999999999</v>
          </cell>
        </row>
        <row r="60">
          <cell r="C60">
            <v>19790</v>
          </cell>
          <cell r="D60" t="str">
            <v>XDR</v>
          </cell>
          <cell r="E60" t="str">
            <v xml:space="preserve">AGRICULTURAL SERVICES         </v>
          </cell>
          <cell r="F60" t="str">
            <v>Sum of int</v>
          </cell>
          <cell r="G60">
            <v>113812.308</v>
          </cell>
        </row>
        <row r="61">
          <cell r="C61">
            <v>20670</v>
          </cell>
          <cell r="D61" t="str">
            <v>XDR</v>
          </cell>
          <cell r="E61" t="str">
            <v xml:space="preserve">SECOND URBAN                  </v>
          </cell>
          <cell r="F61" t="str">
            <v>Sum of int</v>
          </cell>
          <cell r="G61">
            <v>67500</v>
          </cell>
        </row>
        <row r="62">
          <cell r="C62">
            <v>20671</v>
          </cell>
          <cell r="D62" t="str">
            <v>XDR</v>
          </cell>
          <cell r="E62" t="str">
            <v xml:space="preserve">SECOND URBAN                  </v>
          </cell>
          <cell r="F62" t="str">
            <v>Sum of int</v>
          </cell>
          <cell r="G62">
            <v>23540.431</v>
          </cell>
        </row>
        <row r="63">
          <cell r="C63">
            <v>22290</v>
          </cell>
          <cell r="D63" t="str">
            <v>XDR</v>
          </cell>
          <cell r="E63" t="str">
            <v xml:space="preserve">ENVIRONMENTAL MANAGEMENT      </v>
          </cell>
          <cell r="F63" t="str">
            <v>Sum of int</v>
          </cell>
          <cell r="G63">
            <v>43125</v>
          </cell>
        </row>
        <row r="64">
          <cell r="C64">
            <v>22440</v>
          </cell>
          <cell r="D64" t="str">
            <v>XDR</v>
          </cell>
          <cell r="E64" t="str">
            <v xml:space="preserve">FOURTH EDUCATION              </v>
          </cell>
          <cell r="F64" t="str">
            <v>Sum of int</v>
          </cell>
          <cell r="G64">
            <v>66584.756999999998</v>
          </cell>
        </row>
        <row r="65">
          <cell r="C65">
            <v>23780</v>
          </cell>
          <cell r="D65" t="str">
            <v>XDR</v>
          </cell>
          <cell r="E65" t="str">
            <v xml:space="preserve">PUBLIC INSTITUTIONAL DEV      </v>
          </cell>
          <cell r="F65" t="str">
            <v>Sum of int</v>
          </cell>
          <cell r="G65">
            <v>30334.752637499998</v>
          </cell>
        </row>
        <row r="66">
          <cell r="C66">
            <v>23810</v>
          </cell>
          <cell r="D66" t="str">
            <v>XDR</v>
          </cell>
          <cell r="E66" t="str">
            <v>AGRICULTURAL SECTOR ADJUSTMENT</v>
          </cell>
          <cell r="F66" t="str">
            <v>Sum of int</v>
          </cell>
          <cell r="G66">
            <v>77250</v>
          </cell>
        </row>
        <row r="67">
          <cell r="C67">
            <v>24140</v>
          </cell>
          <cell r="D67" t="str">
            <v>XDR</v>
          </cell>
          <cell r="E67" t="str">
            <v xml:space="preserve">FOOD SECURITY AND NUTRITION   </v>
          </cell>
          <cell r="F67" t="str">
            <v>Sum of int</v>
          </cell>
          <cell r="G67">
            <v>19919.250712500001</v>
          </cell>
        </row>
        <row r="68">
          <cell r="C68">
            <v>24720</v>
          </cell>
          <cell r="D68" t="str">
            <v>XDR</v>
          </cell>
          <cell r="E68" t="str">
            <v xml:space="preserve">PRIVATE SECTOR ASSISTANCE     </v>
          </cell>
          <cell r="F68" t="str">
            <v>Sum of int</v>
          </cell>
          <cell r="G68">
            <v>10174.854074999999</v>
          </cell>
        </row>
        <row r="69">
          <cell r="C69">
            <v>25190</v>
          </cell>
          <cell r="D69" t="str">
            <v>XDR</v>
          </cell>
          <cell r="E69" t="str">
            <v xml:space="preserve">WATER SUPPLY ENGINEERING      </v>
          </cell>
          <cell r="F69" t="str">
            <v>Sum of int</v>
          </cell>
          <cell r="G69">
            <v>10846.665000000001</v>
          </cell>
        </row>
        <row r="70">
          <cell r="C70">
            <v>25900</v>
          </cell>
          <cell r="D70" t="str">
            <v>XDR</v>
          </cell>
          <cell r="E70" t="str">
            <v xml:space="preserve">ECONOMIC RECOVERY             </v>
          </cell>
          <cell r="F70" t="str">
            <v>Sum of int</v>
          </cell>
          <cell r="G70">
            <v>67500</v>
          </cell>
        </row>
        <row r="71">
          <cell r="C71">
            <v>25950</v>
          </cell>
          <cell r="D71" t="str">
            <v>XDR</v>
          </cell>
          <cell r="E71" t="str">
            <v xml:space="preserve">HEALTH AND NUTRITION          </v>
          </cell>
          <cell r="F71" t="str">
            <v>Sum of int</v>
          </cell>
          <cell r="G71">
            <v>52630.330087499999</v>
          </cell>
        </row>
        <row r="72">
          <cell r="C72">
            <v>26190</v>
          </cell>
          <cell r="D72" t="str">
            <v>XDR</v>
          </cell>
          <cell r="E72" t="str">
            <v xml:space="preserve">POPULATION AND AIDS CONTROL   </v>
          </cell>
          <cell r="F72" t="str">
            <v>Sum of int</v>
          </cell>
          <cell r="G72">
            <v>48396.948675</v>
          </cell>
        </row>
        <row r="73">
          <cell r="C73">
            <v>31410</v>
          </cell>
          <cell r="D73" t="str">
            <v>XDR</v>
          </cell>
          <cell r="E73" t="str">
            <v xml:space="preserve">ECONOMIC MGMNT REFORM SUPPORT </v>
          </cell>
          <cell r="F73" t="str">
            <v>Sum of int</v>
          </cell>
          <cell r="G73">
            <v>41250</v>
          </cell>
        </row>
        <row r="74">
          <cell r="C74">
            <v>32990</v>
          </cell>
          <cell r="D74" t="str">
            <v>XDR</v>
          </cell>
          <cell r="E74" t="str">
            <v xml:space="preserve">THIRD STRUCTURAL ADJUSTMENT   </v>
          </cell>
          <cell r="F74" t="str">
            <v>Sum of int</v>
          </cell>
          <cell r="G74">
            <v>67500</v>
          </cell>
        </row>
        <row r="75">
          <cell r="C75">
            <v>7060</v>
          </cell>
          <cell r="D75" t="str">
            <v>USD</v>
          </cell>
          <cell r="E75" t="str">
            <v xml:space="preserve">WEST VOLTA AGRICULTURAL DEV.  </v>
          </cell>
          <cell r="F75" t="str">
            <v>Sum of int</v>
          </cell>
          <cell r="G75">
            <v>11137.5</v>
          </cell>
        </row>
        <row r="76">
          <cell r="C76">
            <v>7440</v>
          </cell>
          <cell r="D76" t="str">
            <v>USD</v>
          </cell>
          <cell r="E76" t="str">
            <v xml:space="preserve">REGIONAL RAILWAY              </v>
          </cell>
          <cell r="F76" t="str">
            <v>Sum of int</v>
          </cell>
          <cell r="G76">
            <v>16380</v>
          </cell>
        </row>
        <row r="77">
          <cell r="C77">
            <v>7660</v>
          </cell>
          <cell r="D77" t="str">
            <v>USD</v>
          </cell>
          <cell r="E77" t="str">
            <v xml:space="preserve">URBAN DEVELOPMENT             </v>
          </cell>
          <cell r="F77" t="str">
            <v>Sum of int</v>
          </cell>
          <cell r="G77">
            <v>25812.316999999999</v>
          </cell>
        </row>
        <row r="78">
          <cell r="C78">
            <v>10130</v>
          </cell>
          <cell r="D78" t="str">
            <v>USD</v>
          </cell>
          <cell r="E78" t="str">
            <v xml:space="preserve">NIENA DIONKELE RICE DEV.      </v>
          </cell>
          <cell r="F78" t="str">
            <v>Sum of int</v>
          </cell>
          <cell r="G78">
            <v>12462.197</v>
          </cell>
        </row>
        <row r="79">
          <cell r="C79">
            <v>12840</v>
          </cell>
          <cell r="D79" t="str">
            <v>XDR</v>
          </cell>
          <cell r="E79" t="str">
            <v xml:space="preserve">VOLTA NOIRE AGRICULTURAL DEV. </v>
          </cell>
          <cell r="F79" t="str">
            <v>Sum of int</v>
          </cell>
          <cell r="G79">
            <v>7932.8810000000003</v>
          </cell>
        </row>
        <row r="80">
          <cell r="C80">
            <v>12850</v>
          </cell>
          <cell r="D80" t="str">
            <v>XDR</v>
          </cell>
          <cell r="E80" t="str">
            <v>HAUTS-BASSINS AGRICULTURAL DEV</v>
          </cell>
          <cell r="F80" t="str">
            <v>Sum of int</v>
          </cell>
          <cell r="G80">
            <v>5587.3890000000001</v>
          </cell>
        </row>
        <row r="81">
          <cell r="C81">
            <v>12930</v>
          </cell>
          <cell r="D81" t="str">
            <v>XDR</v>
          </cell>
          <cell r="E81" t="str">
            <v xml:space="preserve">KOUDOUGOU PILOT AGRICULTURAL  </v>
          </cell>
          <cell r="F81" t="str">
            <v>Sum of int</v>
          </cell>
          <cell r="G81">
            <v>15550.316999999999</v>
          </cell>
        </row>
        <row r="82">
          <cell r="C82">
            <v>14820</v>
          </cell>
          <cell r="D82" t="str">
            <v>XDR</v>
          </cell>
          <cell r="E82" t="str">
            <v xml:space="preserve">MINING EXPLOR. &amp; TECH ASSIST  </v>
          </cell>
          <cell r="F82" t="str">
            <v>Sum of int</v>
          </cell>
          <cell r="G82">
            <v>17767.3</v>
          </cell>
        </row>
        <row r="83">
          <cell r="C83">
            <v>1410</v>
          </cell>
          <cell r="D83" t="str">
            <v>USD</v>
          </cell>
          <cell r="E83" t="str">
            <v xml:space="preserve">TELECOMMUNICATIONS            </v>
          </cell>
          <cell r="F83" t="str">
            <v>Sum of int</v>
          </cell>
          <cell r="G83">
            <v>1855.3620000000001</v>
          </cell>
        </row>
        <row r="84">
          <cell r="C84">
            <v>2250</v>
          </cell>
          <cell r="D84" t="str">
            <v>USD</v>
          </cell>
          <cell r="E84" t="str">
            <v xml:space="preserve">COTTON                        </v>
          </cell>
          <cell r="F84" t="str">
            <v>Sum of int</v>
          </cell>
          <cell r="G84">
            <v>14970.147000000001</v>
          </cell>
        </row>
        <row r="85">
          <cell r="C85">
            <v>3161</v>
          </cell>
          <cell r="D85" t="str">
            <v>USD</v>
          </cell>
          <cell r="E85" t="str">
            <v xml:space="preserve">ROAD                          </v>
          </cell>
          <cell r="F85" t="str">
            <v>Sum of int</v>
          </cell>
          <cell r="G85">
            <v>7087.5</v>
          </cell>
        </row>
        <row r="86">
          <cell r="C86">
            <v>3162</v>
          </cell>
          <cell r="D86" t="str">
            <v>USD</v>
          </cell>
          <cell r="E86" t="str">
            <v xml:space="preserve">ROAD                          </v>
          </cell>
          <cell r="F86" t="str">
            <v>Sum of int</v>
          </cell>
          <cell r="G86">
            <v>3417.1880000000001</v>
          </cell>
        </row>
        <row r="87">
          <cell r="C87">
            <v>3170</v>
          </cell>
          <cell r="D87" t="str">
            <v>USD</v>
          </cell>
          <cell r="E87" t="str">
            <v xml:space="preserve">RURAL DEVELOPMENT FUND        </v>
          </cell>
          <cell r="F87" t="str">
            <v>Sum of int</v>
          </cell>
          <cell r="G87">
            <v>5568.75</v>
          </cell>
        </row>
        <row r="88">
          <cell r="C88">
            <v>4300</v>
          </cell>
          <cell r="D88" t="str">
            <v>USD</v>
          </cell>
          <cell r="E88" t="str">
            <v xml:space="preserve">EDUCATION                     </v>
          </cell>
          <cell r="F88" t="str">
            <v>Sum of int</v>
          </cell>
          <cell r="G88">
            <v>7534.6880000000001</v>
          </cell>
        </row>
        <row r="89">
          <cell r="C89">
            <v>4310</v>
          </cell>
          <cell r="D89" t="str">
            <v>USD</v>
          </cell>
          <cell r="E89" t="str">
            <v xml:space="preserve">SECOND TELECOMMUNICATIONS     </v>
          </cell>
          <cell r="F89" t="str">
            <v>Sum of int</v>
          </cell>
          <cell r="G89">
            <v>11896.875</v>
          </cell>
        </row>
        <row r="90">
          <cell r="C90">
            <v>4960</v>
          </cell>
          <cell r="D90" t="str">
            <v>USD</v>
          </cell>
          <cell r="E90" t="str">
            <v xml:space="preserve">BOUGOURIBA AGRICULTURAL DEV.  </v>
          </cell>
          <cell r="F90" t="str">
            <v>Sum of int</v>
          </cell>
          <cell r="G90">
            <v>22050</v>
          </cell>
        </row>
        <row r="91">
          <cell r="C91">
            <v>5570</v>
          </cell>
          <cell r="D91" t="str">
            <v>USD</v>
          </cell>
          <cell r="E91" t="str">
            <v xml:space="preserve">LIVESTOCK DEVELOPMENT         </v>
          </cell>
          <cell r="F91" t="str">
            <v>Sum of int</v>
          </cell>
          <cell r="G91">
            <v>17212.5</v>
          </cell>
        </row>
        <row r="92">
          <cell r="C92">
            <v>5790</v>
          </cell>
          <cell r="D92" t="str">
            <v>USD</v>
          </cell>
          <cell r="E92" t="str">
            <v xml:space="preserve">RURAL ROADS                   </v>
          </cell>
          <cell r="F92" t="str">
            <v>Sum of int</v>
          </cell>
          <cell r="G92">
            <v>21499.114000000001</v>
          </cell>
        </row>
        <row r="93">
          <cell r="C93">
            <v>6400</v>
          </cell>
          <cell r="D93" t="str">
            <v>USD</v>
          </cell>
          <cell r="E93" t="str">
            <v xml:space="preserve">SECOND RURAL DEVELOPMENT FUND </v>
          </cell>
          <cell r="F93" t="str">
            <v>Sum of int</v>
          </cell>
          <cell r="G93">
            <v>28017.054</v>
          </cell>
        </row>
        <row r="94">
          <cell r="C94">
            <v>6530</v>
          </cell>
          <cell r="D94" t="str">
            <v>USD</v>
          </cell>
          <cell r="E94" t="str">
            <v xml:space="preserve">THIRD HIGHWAY                 </v>
          </cell>
          <cell r="F94" t="str">
            <v>Sum of int</v>
          </cell>
          <cell r="G94">
            <v>59625</v>
          </cell>
        </row>
        <row r="95">
          <cell r="C95">
            <v>7590</v>
          </cell>
          <cell r="D95" t="str">
            <v>USD</v>
          </cell>
          <cell r="E95" t="str">
            <v xml:space="preserve">ARTISAN SMALL &amp; MEDIUM SCALE  </v>
          </cell>
          <cell r="F95" t="str">
            <v>Sum of int</v>
          </cell>
          <cell r="G95">
            <v>10038.311</v>
          </cell>
        </row>
        <row r="96">
          <cell r="C96">
            <v>9560</v>
          </cell>
          <cell r="D96" t="str">
            <v>USD</v>
          </cell>
          <cell r="E96" t="str">
            <v xml:space="preserve">SECOND EDUCATION              </v>
          </cell>
          <cell r="F96" t="str">
            <v>Sum of int</v>
          </cell>
          <cell r="G96">
            <v>35078.398999999998</v>
          </cell>
        </row>
        <row r="97">
          <cell r="C97">
            <v>11640</v>
          </cell>
          <cell r="D97" t="str">
            <v>XDR</v>
          </cell>
          <cell r="E97" t="str">
            <v xml:space="preserve">FOURTH HIGHWAY                </v>
          </cell>
          <cell r="F97" t="str">
            <v>Sum of int</v>
          </cell>
          <cell r="G97">
            <v>128001.795</v>
          </cell>
        </row>
        <row r="98">
          <cell r="C98">
            <v>12180</v>
          </cell>
          <cell r="D98" t="str">
            <v>XDR</v>
          </cell>
          <cell r="E98" t="str">
            <v xml:space="preserve">3RD RURAL DEVELOPMENT FUND    </v>
          </cell>
          <cell r="F98" t="str">
            <v>Sum of int</v>
          </cell>
          <cell r="G98">
            <v>46920</v>
          </cell>
        </row>
        <row r="99">
          <cell r="C99">
            <v>15500</v>
          </cell>
          <cell r="D99" t="str">
            <v>XDR</v>
          </cell>
          <cell r="E99" t="str">
            <v xml:space="preserve">FERTILIZER                    </v>
          </cell>
          <cell r="F99" t="str">
            <v>Sum of int</v>
          </cell>
          <cell r="G99">
            <v>27342.881000000001</v>
          </cell>
        </row>
        <row r="100">
          <cell r="C100">
            <v>15980</v>
          </cell>
          <cell r="D100" t="str">
            <v>XDR</v>
          </cell>
          <cell r="E100" t="str">
            <v xml:space="preserve">PRIMARY EDUCATION DEV.        </v>
          </cell>
          <cell r="F100" t="str">
            <v>Sum of int</v>
          </cell>
          <cell r="G100">
            <v>73231.323000000004</v>
          </cell>
        </row>
        <row r="101">
          <cell r="C101">
            <v>18960</v>
          </cell>
          <cell r="D101" t="str">
            <v>XDR</v>
          </cell>
          <cell r="E101" t="str">
            <v xml:space="preserve">AGRICULTURAL RESEARCH         </v>
          </cell>
          <cell r="F101" t="str">
            <v>Sum of int</v>
          </cell>
          <cell r="G101">
            <v>50760</v>
          </cell>
        </row>
        <row r="102">
          <cell r="C102">
            <v>22810</v>
          </cell>
          <cell r="D102" t="str">
            <v>XDR</v>
          </cell>
          <cell r="E102" t="str">
            <v xml:space="preserve">STRUCTURAL ADJUSTMENT         </v>
          </cell>
          <cell r="F102" t="str">
            <v>Sum of int</v>
          </cell>
          <cell r="G102">
            <v>225000</v>
          </cell>
        </row>
        <row r="103">
          <cell r="C103">
            <v>22820</v>
          </cell>
          <cell r="D103" t="str">
            <v>XDR</v>
          </cell>
          <cell r="E103" t="str">
            <v xml:space="preserve">PUBLIC WORKS &amp; EMPLOYMENT     </v>
          </cell>
          <cell r="F103" t="str">
            <v>Sum of int</v>
          </cell>
          <cell r="G103">
            <v>56250</v>
          </cell>
        </row>
        <row r="104">
          <cell r="C104">
            <v>23320</v>
          </cell>
          <cell r="D104" t="str">
            <v>XDR</v>
          </cell>
          <cell r="E104" t="str">
            <v xml:space="preserve">TRANSPORT SECTOR ADJUSTMENT   </v>
          </cell>
          <cell r="F104" t="str">
            <v>Sum of int</v>
          </cell>
          <cell r="G104">
            <v>170195.64517500001</v>
          </cell>
        </row>
        <row r="105">
          <cell r="C105">
            <v>27280</v>
          </cell>
          <cell r="D105" t="str">
            <v>XDR</v>
          </cell>
          <cell r="E105" t="str">
            <v xml:space="preserve">URBAN ENVIRONMENT             </v>
          </cell>
          <cell r="F105" t="str">
            <v>Sum of int</v>
          </cell>
          <cell r="G105">
            <v>35676.802125000002</v>
          </cell>
        </row>
        <row r="106">
          <cell r="C106">
            <v>29740</v>
          </cell>
          <cell r="D106" t="str">
            <v>XDR</v>
          </cell>
          <cell r="E106" t="str">
            <v xml:space="preserve">2ND NTL AGRICUL SERVICES      </v>
          </cell>
          <cell r="F106" t="str">
            <v>Sum of int</v>
          </cell>
          <cell r="G106">
            <v>15142.856249999999</v>
          </cell>
        </row>
        <row r="107">
          <cell r="C107">
            <v>31610</v>
          </cell>
          <cell r="D107" t="str">
            <v>XDR</v>
          </cell>
          <cell r="E107" t="str">
            <v xml:space="preserve">PILOT PRIVATE IRRIGATION DEV  </v>
          </cell>
          <cell r="F107" t="str">
            <v>Sum of int</v>
          </cell>
          <cell r="G107">
            <v>1715.9456249999998</v>
          </cell>
        </row>
        <row r="108">
          <cell r="C108">
            <v>4420</v>
          </cell>
          <cell r="D108" t="str">
            <v>USD</v>
          </cell>
          <cell r="E108" t="str">
            <v xml:space="preserve">DROUGHT RELIEF                </v>
          </cell>
          <cell r="F108" t="str">
            <v>Sum of int</v>
          </cell>
          <cell r="G108">
            <v>5287.5</v>
          </cell>
        </row>
        <row r="109">
          <cell r="C109">
            <v>9820</v>
          </cell>
          <cell r="D109" t="str">
            <v>USD</v>
          </cell>
          <cell r="E109" t="str">
            <v xml:space="preserve">FORESTRY                      </v>
          </cell>
          <cell r="F109" t="str">
            <v>Sum of int</v>
          </cell>
          <cell r="G109">
            <v>16260.058999999999</v>
          </cell>
        </row>
        <row r="110">
          <cell r="C110">
            <v>12350</v>
          </cell>
          <cell r="D110" t="str">
            <v>XDR</v>
          </cell>
          <cell r="E110" t="str">
            <v xml:space="preserve">THIRD TELECOMMUNICATIONS      </v>
          </cell>
          <cell r="F110" t="str">
            <v>Sum of int</v>
          </cell>
          <cell r="G110">
            <v>51405</v>
          </cell>
        </row>
        <row r="111">
          <cell r="C111" t="str">
            <v>N0070</v>
          </cell>
          <cell r="D111" t="str">
            <v>XDR</v>
          </cell>
          <cell r="E111" t="str">
            <v xml:space="preserve">POST-PRIMARY EDUCATION        </v>
          </cell>
          <cell r="F111" t="str">
            <v>Sum of int</v>
          </cell>
          <cell r="G111">
            <v>12008.654437499999</v>
          </cell>
        </row>
        <row r="112">
          <cell r="C112" t="str">
            <v>N0290</v>
          </cell>
          <cell r="D112" t="str">
            <v>XDR</v>
          </cell>
          <cell r="E112" t="str">
            <v>MINING SECTOR CAPACITY BUILDIN</v>
          </cell>
          <cell r="F112" t="str">
            <v>Sum of int</v>
          </cell>
          <cell r="G112">
            <v>6942.3496875000001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86.xml><?xml version="1.0" encoding="utf-8"?>
<externalLink xmlns="http://schemas.openxmlformats.org/spreadsheetml/2006/main">
  <externalBook xmlns:r="http://schemas.openxmlformats.org/officeDocument/2006/relationships" r:id="rId1">
    <sheetNames>
      <sheetName val="Analytical"/>
      <sheetName val="Standard 1"/>
      <sheetName val="Standard 2"/>
      <sheetName val="1.1 FDI-A"/>
      <sheetName val="1.1.2 FDI-A-O"/>
      <sheetName val="1.2 FDI-L"/>
      <sheetName val="1.2.2 FDI-L-O"/>
      <sheetName val="2. PI"/>
      <sheetName val="3. Der."/>
      <sheetName val="4.1 A-Trade"/>
      <sheetName val="4.2 L-Trade"/>
      <sheetName val="5. L-BOM"/>
      <sheetName val="6. L-Gov"/>
      <sheetName val="7.1 A-FI"/>
      <sheetName val="7.2 L-FI"/>
      <sheetName val="8.1 A-OE"/>
      <sheetName val="8.2 L-OE"/>
      <sheetName val="9.1 Cash-A"/>
      <sheetName val="9.2 Cash-L"/>
      <sheetName val="10. Other"/>
      <sheetName val="11. Reserve"/>
      <sheetName val="Ref.rate"/>
      <sheetName val="changes"/>
      <sheetName val="2.2 PI_Gen Gov"/>
      <sheetName val="2.3 PI_Bank"/>
      <sheetName val="2.4 PI_Other"/>
      <sheetName val="ҮЦТТТХТ"/>
      <sheetName val="MMC"/>
      <sheetName val="FDI-A listed abroad"/>
      <sheetName val="1.2.1 FDI_Stock exchange"/>
      <sheetName val="1.2.2 FDI_Banks"/>
      <sheetName val="2.1 PI_BOM"/>
      <sheetName val="11-1. Res.Support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87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</sheetNames>
    <sheetDataSet>
      <sheetData sheetId="0" refreshError="1">
        <row r="5">
          <cell r="C5" t="str">
            <v>Jan95</v>
          </cell>
        </row>
        <row r="9">
          <cell r="I9">
            <v>6.56</v>
          </cell>
          <cell r="J9">
            <v>9.6999999999999993</v>
          </cell>
          <cell r="K9">
            <v>9.58</v>
          </cell>
        </row>
        <row r="10">
          <cell r="I10">
            <v>8.9</v>
          </cell>
          <cell r="J10">
            <v>11.57</v>
          </cell>
          <cell r="K10">
            <v>12.5</v>
          </cell>
        </row>
        <row r="12">
          <cell r="I12">
            <v>12</v>
          </cell>
          <cell r="J12">
            <v>12</v>
          </cell>
          <cell r="K12">
            <v>13</v>
          </cell>
        </row>
        <row r="15">
          <cell r="I15">
            <v>6.56</v>
          </cell>
          <cell r="J15">
            <v>9.6999999999999993</v>
          </cell>
          <cell r="K15">
            <v>9.58</v>
          </cell>
        </row>
        <row r="16">
          <cell r="I16">
            <v>10.984</v>
          </cell>
          <cell r="J16">
            <v>10.93</v>
          </cell>
          <cell r="K16">
            <v>11.17</v>
          </cell>
        </row>
        <row r="17">
          <cell r="I17">
            <v>13.813000000000001</v>
          </cell>
          <cell r="J17">
            <v>13.3</v>
          </cell>
          <cell r="K17">
            <v>12.52</v>
          </cell>
        </row>
        <row r="18">
          <cell r="I18">
            <v>15.311</v>
          </cell>
          <cell r="J18">
            <v>14.68</v>
          </cell>
          <cell r="K18">
            <v>14.24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Readme"/>
      <sheetName val="Input - WEO"/>
      <sheetName val="Input- Real"/>
      <sheetName val="Input - Fiscal"/>
      <sheetName val="Input - Ext."/>
      <sheetName val="ControlSheet"/>
      <sheetName val="Input - Mon."/>
      <sheetName val="Input - Interest rates"/>
      <sheetName val="Input - INS"/>
      <sheetName val="Real"/>
      <sheetName val="Ext."/>
      <sheetName val="Fiscal"/>
      <sheetName val="Mon."/>
      <sheetName val="SEI Table"/>
      <sheetName val="MT Summary Table"/>
      <sheetName val="Debt Sustainability"/>
      <sheetName val="External Vulnerability Table"/>
      <sheetName val="Vulnerability Paper"/>
      <sheetName val="PIN"/>
      <sheetName val="WEO-Micro"/>
      <sheetName val="WEO-Q1"/>
      <sheetName val="WEO-Q2"/>
      <sheetName val="WEO-Q3"/>
      <sheetName val="WEO-Q4"/>
      <sheetName val="WEO-Q5"/>
      <sheetName val="WEO-Q6"/>
      <sheetName val="WEO-Q7"/>
      <sheetName val="Real Growth Chart"/>
      <sheetName val="External Debt"/>
      <sheetName val="Govt ops"/>
      <sheetName val="Minerals"/>
      <sheetName val="Reserves"/>
      <sheetName val="Ext Bal &amp; Grants"/>
      <sheetName val="Grants"/>
      <sheetName val="Int. Rates"/>
      <sheetName val="Inflation &amp; FX"/>
      <sheetName val="Monetary"/>
      <sheetName val="Chart(MT)"/>
      <sheetName val="Dataout(Actual)"/>
      <sheetName val="Dataout(Proj)"/>
    </sheetNames>
    <sheetDataSet>
      <sheetData sheetId="0" refreshError="1"/>
      <sheetData sheetId="1" refreshError="1">
        <row r="21">
          <cell r="D21" t="str">
            <v>mt_base.bnk</v>
          </cell>
        </row>
        <row r="22">
          <cell r="D22" t="str">
            <v>q:\data\png\Medium term\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8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PRESSUP"/>
      <sheetName val="DESPESA"/>
      <sheetName val="extfintrim"/>
      <sheetName val="tofe"/>
      <sheetName val="revagtri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Note"/>
      <sheetName val="Law"/>
      <sheetName val="Sheet1"/>
      <sheetName val="2-3-Bal-Cent"/>
      <sheetName val="Bal-Loc"/>
      <sheetName val="Loc-Rev"/>
      <sheetName val="7-8-GenFuCon-1"/>
      <sheetName val="7-8-Base"/>
      <sheetName val="GenFuCon"/>
      <sheetName val="9-Fu.Centr.Org."/>
      <sheetName val="Sheet1 (2)"/>
      <sheetName val="11-Loc-Defic"/>
      <sheetName val="12-Invest"/>
      <sheetName val="13-Road Fund -2"/>
      <sheetName val="14-Forieg-Loan "/>
      <sheetName val="15-16-Bal-Gener"/>
      <sheetName val="17-18-Gener-Rev "/>
      <sheetName val="4-5-Cent-Rev"/>
      <sheetName val="10-Soc-Sec"/>
      <sheetName val="19-Econ-Genl "/>
      <sheetName val="Econ-Genl"/>
      <sheetName val="21-Sciensce"/>
      <sheetName val="Macro"/>
      <sheetName val="Sheet 18"/>
      <sheetName val="Staff-Wages"/>
      <sheetName val="Staff-Wages (2)"/>
      <sheetName val="ESAP"/>
      <sheetName val="Sheet 18 (4)"/>
    </sheetNames>
    <sheetDataSet>
      <sheetData sheetId="0" refreshError="1"/>
      <sheetData sheetId="1" refreshError="1"/>
      <sheetData sheetId="2" refreshError="1">
        <row r="76">
          <cell r="D76">
            <v>1044563000</v>
          </cell>
          <cell r="E76">
            <v>1153350000</v>
          </cell>
          <cell r="F76">
            <v>1279574000</v>
          </cell>
          <cell r="G76">
            <v>1412691000</v>
          </cell>
          <cell r="H76">
            <v>1569512000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90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SEI"/>
      <sheetName val="Critere"/>
      <sheetName val="Passifs"/>
      <sheetName val="Arrears"/>
      <sheetName val="TOFE-A"/>
      <sheetName val="BOP "/>
      <sheetName val="MSurvey"/>
      <sheetName val="Det-M"/>
      <sheetName val="TOFE-M"/>
      <sheetName val="TOFE-cash"/>
      <sheetName val="Cashplan"/>
      <sheetName val="TOFE-DP"/>
      <sheetName val="BOP-5M"/>
      <sheetName val="Revenue"/>
      <sheetName val="money"/>
      <sheetName val="Debt serv"/>
      <sheetName val="Fundserv"/>
      <sheetName val="extfinPFP"/>
      <sheetName val="Fundpos"/>
      <sheetName val="SavInv"/>
      <sheetName val="workprg"/>
      <sheetName val="NPV Ratios"/>
      <sheetName val="educ.old"/>
      <sheetName val="1996crit"/>
      <sheetName val="crit9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91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Readme"/>
      <sheetName val="Monetary Authority-I"/>
      <sheetName val="DMBs-I"/>
      <sheetName val="ControlSheet"/>
      <sheetName val="Monetary Survey-I"/>
      <sheetName val="Govt Securities by Holder-I"/>
      <sheetName val="Other Sectors-I"/>
      <sheetName val="Input-External Financing"/>
      <sheetName val="Financing calculation"/>
      <sheetName val="Monetary Program-M"/>
      <sheetName val="EDSS-I"/>
      <sheetName val="Program Assumptions-I"/>
      <sheetName val="Program Valuations-T"/>
      <sheetName val="Table 1 (BPNG)"/>
      <sheetName val="Table 2 (Survey)"/>
      <sheetName val="RED Table 1"/>
      <sheetName val="Red Table 2"/>
      <sheetName val="Debt Sustain-0"/>
      <sheetName val="RED Table 12"/>
      <sheetName val="Red Table 13"/>
      <sheetName val="Red Table 14"/>
      <sheetName val="Comparison of tbill data"/>
      <sheetName val="Other Items Net-M"/>
      <sheetName val="Government Financing-O"/>
      <sheetName val="Fiscal Sector-O"/>
      <sheetName val="mt_base-O"/>
      <sheetName val="DataOut(Actual)"/>
      <sheetName val="DataOut(Proj)"/>
      <sheetName val="I-EDSS (A)"/>
      <sheetName val="I-EDSS (Q)"/>
      <sheetName val="I-EDSS (M)"/>
      <sheetName val="I-Mon Authority"/>
      <sheetName val="I-DMBs"/>
      <sheetName val="I-Mon Survey"/>
      <sheetName val="I-Govt Sec by Holder"/>
      <sheetName val="I-Other Sectors"/>
      <sheetName val="I-Ext Financing"/>
      <sheetName val="T-Financing"/>
      <sheetName val="T-Prog Valuations"/>
      <sheetName val="P-Monetary"/>
      <sheetName val="O-Fiscal Sector"/>
      <sheetName val="O-MT"/>
      <sheetName val="SR Table 3"/>
      <sheetName val="SA Table 11"/>
      <sheetName val="SA Table 12"/>
      <sheetName val="SA Table 13"/>
      <sheetName val="SA Table 14"/>
      <sheetName val="Table 15"/>
      <sheetName val="Table 1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3">
          <cell r="B3" t="str">
            <v>End-Sep. Update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92.xml><?xml version="1.0" encoding="utf-8"?>
<externalLink xmlns="http://schemas.openxmlformats.org/spreadsheetml/2006/main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3.xml><?xml version="1.0" encoding="utf-8"?>
<externalLink xmlns="http://schemas.openxmlformats.org/spreadsheetml/2006/main">
  <externalBook xmlns:r="http://schemas.openxmlformats.org/officeDocument/2006/relationships" r:id="rId1">
    <sheetNames>
      <sheetName val="Q1"/>
      <sheetName val="Q2"/>
      <sheetName val="Q3"/>
      <sheetName val="Q4"/>
      <sheetName val="Q5"/>
      <sheetName val="Q6"/>
      <sheetName val="Q7"/>
      <sheetName val="ControlSheet"/>
      <sheetName val="EDSS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94.xml><?xml version="1.0" encoding="utf-8"?>
<externalLink xmlns="http://schemas.openxmlformats.org/spreadsheetml/2006/main">
  <externalBook xmlns:r="http://schemas.openxmlformats.org/officeDocument/2006/relationships" r:id="rId1">
    <sheetNames>
      <sheetName val="ControlSheet"/>
      <sheetName val="EDSS1"/>
    </sheetNames>
    <sheetDataSet>
      <sheetData sheetId="0" refreshError="1"/>
      <sheetData sheetId="1" refreshError="1">
        <row r="34">
          <cell r="G34">
            <v>-302.69999854480898</v>
          </cell>
          <cell r="H34">
            <v>-377.59999627471001</v>
          </cell>
          <cell r="I34">
            <v>-435.09999831197803</v>
          </cell>
          <cell r="J34">
            <v>-408.79998649582302</v>
          </cell>
          <cell r="K34">
            <v>-525.99999790452398</v>
          </cell>
          <cell r="L34">
            <v>-658.00002072192603</v>
          </cell>
          <cell r="M34">
            <v>-1124.1687899999999</v>
          </cell>
          <cell r="N34">
            <v>-1115.3895420000001</v>
          </cell>
          <cell r="O34">
            <v>-968.79119094999999</v>
          </cell>
          <cell r="P34">
            <v>-911.99475811999991</v>
          </cell>
          <cell r="Q34">
            <v>-1197.9968605499998</v>
          </cell>
          <cell r="R34">
            <v>-1294.7802929166667</v>
          </cell>
          <cell r="S34">
            <v>-1046.0803305629199</v>
          </cell>
          <cell r="T34">
            <v>-1032.4886856447308</v>
          </cell>
          <cell r="U34">
            <v>-1011.6788791832023</v>
          </cell>
          <cell r="V34">
            <v>-1059.5042613987428</v>
          </cell>
          <cell r="W34">
            <v>-1015.0585499624724</v>
          </cell>
        </row>
        <row r="43">
          <cell r="G43" t="str">
            <v>n.a.</v>
          </cell>
          <cell r="H43" t="str">
            <v>n.a.</v>
          </cell>
          <cell r="I43" t="str">
            <v>n.a.</v>
          </cell>
          <cell r="J43" t="str">
            <v>n.a.</v>
          </cell>
          <cell r="K43" t="str">
            <v>n.a.</v>
          </cell>
          <cell r="L43" t="str">
            <v>n.a.</v>
          </cell>
          <cell r="M43" t="str">
            <v>n.a.</v>
          </cell>
          <cell r="N43" t="str">
            <v>n.a.</v>
          </cell>
          <cell r="O43">
            <v>102.619198</v>
          </cell>
          <cell r="P43">
            <v>117.35484679999999</v>
          </cell>
          <cell r="Q43">
            <v>53.668747199999984</v>
          </cell>
          <cell r="R43">
            <v>52.305509999999991</v>
          </cell>
          <cell r="S43">
            <v>47.624775599999992</v>
          </cell>
          <cell r="T43">
            <v>22.971145378097006</v>
          </cell>
          <cell r="U43">
            <v>38.741000000000042</v>
          </cell>
          <cell r="V43">
            <v>118.28304010035032</v>
          </cell>
          <cell r="W43">
            <v>112.91803286145803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>
  <externalBook xmlns:r="http://schemas.openxmlformats.org/officeDocument/2006/relationships" r:id="rId1">
    <sheetNames>
      <sheetName val="SRFig on MDG1"/>
      <sheetName val="SR Fig on MGD2"/>
      <sheetName val="Chart1n"/>
      <sheetName val="Chart2n"/>
      <sheetName val="Chart3n"/>
      <sheetName val="Chart4n"/>
      <sheetName val="Chart5n"/>
      <sheetName val="Chart6n"/>
      <sheetName val="Chart7n"/>
      <sheetName val="Chart8n"/>
      <sheetName val="Data_MDG"/>
      <sheetName val="MDGnew"/>
      <sheetName val="MDG_ci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Millennium Development Goals</v>
          </cell>
        </row>
        <row r="2">
          <cell r="A2" t="str">
            <v xml:space="preserve">           </v>
          </cell>
          <cell r="B2" t="str">
            <v>1990</v>
          </cell>
          <cell r="C2" t="str">
            <v>1994</v>
          </cell>
          <cell r="D2" t="str">
            <v>1997</v>
          </cell>
          <cell r="E2" t="str">
            <v>2000</v>
          </cell>
          <cell r="F2" t="str">
            <v>2003</v>
          </cell>
          <cell r="G2" t="str">
            <v>2004</v>
          </cell>
        </row>
        <row r="3">
          <cell r="A3" t="str">
            <v xml:space="preserve">  Goal 1: Eradicate extreme poverty and hunger</v>
          </cell>
        </row>
        <row r="4">
          <cell r="A4" t="str">
            <v xml:space="preserve">    Income share held by lowest 20%</v>
          </cell>
          <cell r="B4" t="str">
            <v>..</v>
          </cell>
          <cell r="C4" t="str">
            <v>..</v>
          </cell>
          <cell r="D4" t="str">
            <v>..</v>
          </cell>
          <cell r="E4" t="str">
            <v>..</v>
          </cell>
          <cell r="F4">
            <v>5</v>
          </cell>
          <cell r="G4" t="str">
            <v>..</v>
          </cell>
        </row>
        <row r="5">
          <cell r="A5" t="str">
            <v xml:space="preserve">    Malnutrition prevalence, weight for age (% of children under 5)</v>
          </cell>
          <cell r="B5" t="str">
            <v>..</v>
          </cell>
          <cell r="C5">
            <v>24</v>
          </cell>
          <cell r="D5" t="str">
            <v>..</v>
          </cell>
          <cell r="E5">
            <v>21</v>
          </cell>
          <cell r="F5" t="str">
            <v>..</v>
          </cell>
          <cell r="G5">
            <v>17</v>
          </cell>
        </row>
        <row r="6">
          <cell r="A6" t="str">
            <v xml:space="preserve">    Poverty gap at $1 a day (PPP) (%)</v>
          </cell>
          <cell r="B6" t="str">
            <v>..</v>
          </cell>
          <cell r="C6" t="str">
            <v>..</v>
          </cell>
          <cell r="D6" t="str">
            <v>..</v>
          </cell>
          <cell r="E6" t="str">
            <v>..</v>
          </cell>
          <cell r="F6">
            <v>4</v>
          </cell>
          <cell r="G6" t="str">
            <v>..</v>
          </cell>
        </row>
        <row r="7">
          <cell r="A7" t="str">
            <v xml:space="preserve">    Poverty headcount ratio at $1 a day (PPP) (% of population)</v>
          </cell>
          <cell r="B7" t="str">
            <v>..</v>
          </cell>
          <cell r="C7" t="str">
            <v>..</v>
          </cell>
          <cell r="D7" t="str">
            <v>..</v>
          </cell>
          <cell r="E7" t="str">
            <v>..</v>
          </cell>
          <cell r="F7">
            <v>15</v>
          </cell>
          <cell r="G7" t="str">
            <v>..</v>
          </cell>
        </row>
        <row r="8">
          <cell r="A8" t="str">
            <v xml:space="preserve">    Poverty headcount ratio at national poverty line (% of population)</v>
          </cell>
          <cell r="B8" t="str">
            <v>..</v>
          </cell>
          <cell r="C8" t="str">
            <v>..</v>
          </cell>
          <cell r="D8" t="str">
            <v>..</v>
          </cell>
          <cell r="E8" t="str">
            <v>..</v>
          </cell>
          <cell r="F8" t="str">
            <v>..</v>
          </cell>
          <cell r="G8" t="str">
            <v>..</v>
          </cell>
        </row>
        <row r="9">
          <cell r="A9" t="str">
            <v xml:space="preserve">    Prevalence of undernourishment (% of population)</v>
          </cell>
          <cell r="B9" t="str">
            <v>..</v>
          </cell>
          <cell r="C9" t="str">
            <v>..</v>
          </cell>
          <cell r="D9">
            <v>16</v>
          </cell>
          <cell r="E9" t="str">
            <v>..</v>
          </cell>
          <cell r="F9">
            <v>14</v>
          </cell>
          <cell r="G9">
            <v>14</v>
          </cell>
        </row>
        <row r="10">
          <cell r="A10" t="str">
            <v xml:space="preserve">  Goal 2: Achieve universal primary education</v>
          </cell>
        </row>
        <row r="11">
          <cell r="A11" t="str">
            <v xml:space="preserve">    Literacy rate, youth total (% of people ages 15-24)</v>
          </cell>
          <cell r="B11">
            <v>53</v>
          </cell>
          <cell r="C11" t="str">
            <v>..</v>
          </cell>
          <cell r="D11" t="str">
            <v>..</v>
          </cell>
          <cell r="E11" t="str">
            <v>..</v>
          </cell>
          <cell r="F11" t="str">
            <v>..</v>
          </cell>
          <cell r="G11">
            <v>61</v>
          </cell>
        </row>
        <row r="12">
          <cell r="A12" t="str">
            <v xml:space="preserve">    Persistence to grade 5, total (% of cohort)</v>
          </cell>
          <cell r="B12" t="str">
            <v>..</v>
          </cell>
          <cell r="C12" t="str">
            <v>..</v>
          </cell>
          <cell r="D12" t="str">
            <v>..</v>
          </cell>
          <cell r="E12">
            <v>69</v>
          </cell>
          <cell r="F12" t="str">
            <v>..</v>
          </cell>
          <cell r="G12" t="str">
            <v>..</v>
          </cell>
        </row>
        <row r="13">
          <cell r="A13" t="str">
            <v xml:space="preserve">    Primary completion rate, total (% of relevant age group)</v>
          </cell>
          <cell r="B13">
            <v>41.4</v>
          </cell>
          <cell r="C13">
            <v>39</v>
          </cell>
          <cell r="D13">
            <v>38.5</v>
          </cell>
          <cell r="E13">
            <v>39.6</v>
          </cell>
          <cell r="F13" t="str">
            <v>..</v>
          </cell>
          <cell r="G13" t="str">
            <v>..</v>
          </cell>
        </row>
        <row r="14">
          <cell r="A14" t="str">
            <v xml:space="preserve">    School enrollment, primary (% net)</v>
          </cell>
          <cell r="B14" t="str">
            <v>..</v>
          </cell>
          <cell r="C14" t="str">
            <v>..</v>
          </cell>
          <cell r="D14" t="str">
            <v>..</v>
          </cell>
          <cell r="E14">
            <v>53</v>
          </cell>
          <cell r="F14">
            <v>56</v>
          </cell>
          <cell r="G14">
            <v>56</v>
          </cell>
        </row>
        <row r="15">
          <cell r="A15" t="str">
            <v xml:space="preserve">  Goal 3: Promote gender equality and empower women</v>
          </cell>
        </row>
        <row r="16">
          <cell r="A16" t="str">
            <v xml:space="preserve">    Proportion of seats held by women in national parliament (%)</v>
          </cell>
          <cell r="B16">
            <v>6</v>
          </cell>
          <cell r="C16" t="str">
            <v>..</v>
          </cell>
          <cell r="D16">
            <v>8</v>
          </cell>
          <cell r="E16">
            <v>8</v>
          </cell>
          <cell r="F16">
            <v>9</v>
          </cell>
          <cell r="G16">
            <v>9</v>
          </cell>
        </row>
        <row r="17">
          <cell r="A17" t="str">
            <v xml:space="preserve">    Ratio of girls to boys in primary and secondary education (%)</v>
          </cell>
          <cell r="B17" t="str">
            <v>..</v>
          </cell>
          <cell r="C17" t="str">
            <v>..</v>
          </cell>
          <cell r="D17" t="str">
            <v>..</v>
          </cell>
          <cell r="E17">
            <v>69.099999999999994</v>
          </cell>
          <cell r="F17">
            <v>68.400000000000006</v>
          </cell>
          <cell r="G17" t="str">
            <v>..</v>
          </cell>
        </row>
        <row r="18">
          <cell r="A18" t="str">
            <v xml:space="preserve">    Ratio of young literate females to males (% ages 15-24)</v>
          </cell>
          <cell r="B18">
            <v>62</v>
          </cell>
          <cell r="C18" t="str">
            <v>..</v>
          </cell>
          <cell r="D18" t="str">
            <v>..</v>
          </cell>
          <cell r="E18" t="str">
            <v>..</v>
          </cell>
          <cell r="F18" t="str">
            <v>..</v>
          </cell>
          <cell r="G18">
            <v>73.599999999999994</v>
          </cell>
        </row>
        <row r="19">
          <cell r="A19" t="str">
            <v xml:space="preserve">    Share of women employed in the nonagricultural sector (% of total nonagricultural employment)</v>
          </cell>
          <cell r="B19">
            <v>22</v>
          </cell>
          <cell r="C19">
            <v>21</v>
          </cell>
          <cell r="D19">
            <v>21</v>
          </cell>
          <cell r="E19">
            <v>21</v>
          </cell>
          <cell r="F19">
            <v>20</v>
          </cell>
          <cell r="G19">
            <v>20</v>
          </cell>
        </row>
        <row r="20">
          <cell r="A20" t="str">
            <v xml:space="preserve">  Goal 4: Reduce child mortality</v>
          </cell>
        </row>
        <row r="21">
          <cell r="A21" t="str">
            <v xml:space="preserve">    Immunization, measles (% of children ages 12-23 months)</v>
          </cell>
          <cell r="B21">
            <v>56</v>
          </cell>
          <cell r="C21">
            <v>55</v>
          </cell>
          <cell r="D21">
            <v>68</v>
          </cell>
          <cell r="E21">
            <v>73</v>
          </cell>
          <cell r="F21">
            <v>56</v>
          </cell>
          <cell r="G21">
            <v>49</v>
          </cell>
        </row>
        <row r="22">
          <cell r="A22" t="str">
            <v xml:space="preserve">    Mortality rate, infant (per 1,000 live births)</v>
          </cell>
          <cell r="B22">
            <v>103</v>
          </cell>
          <cell r="C22" t="str">
            <v>..</v>
          </cell>
          <cell r="D22" t="str">
            <v>..</v>
          </cell>
          <cell r="E22">
            <v>115</v>
          </cell>
          <cell r="F22" t="str">
            <v>..</v>
          </cell>
          <cell r="G22">
            <v>117</v>
          </cell>
        </row>
        <row r="23">
          <cell r="A23" t="str">
            <v xml:space="preserve">    Mortality rate, under-5 (per 1,000)</v>
          </cell>
          <cell r="B23">
            <v>157</v>
          </cell>
          <cell r="C23" t="str">
            <v>..</v>
          </cell>
          <cell r="D23" t="str">
            <v>..</v>
          </cell>
          <cell r="E23">
            <v>188</v>
          </cell>
          <cell r="F23" t="str">
            <v>..</v>
          </cell>
          <cell r="G23">
            <v>194</v>
          </cell>
        </row>
        <row r="24">
          <cell r="A24" t="str">
            <v xml:space="preserve">  Goal 5: Improve maternal health</v>
          </cell>
        </row>
        <row r="25">
          <cell r="A25" t="str">
            <v xml:space="preserve">    Births attended by skilled health staff (% of total)</v>
          </cell>
          <cell r="B25" t="str">
            <v>..</v>
          </cell>
          <cell r="C25">
            <v>45.4</v>
          </cell>
          <cell r="D25" t="str">
            <v>..</v>
          </cell>
          <cell r="E25">
            <v>62.8</v>
          </cell>
          <cell r="F25" t="str">
            <v>..</v>
          </cell>
          <cell r="G25">
            <v>68</v>
          </cell>
        </row>
        <row r="26">
          <cell r="A26" t="str">
            <v xml:space="preserve">    Maternal mortality ratio (modeled estimate, per 100,000 live births)</v>
          </cell>
          <cell r="B26" t="str">
            <v>..</v>
          </cell>
          <cell r="C26" t="str">
            <v>..</v>
          </cell>
          <cell r="D26" t="str">
            <v>..</v>
          </cell>
          <cell r="E26">
            <v>690</v>
          </cell>
          <cell r="F26" t="str">
            <v>..</v>
          </cell>
          <cell r="G26" t="str">
            <v>..</v>
          </cell>
        </row>
        <row r="27">
          <cell r="A27" t="str">
            <v xml:space="preserve">  Goal 6: Combat HIV/AIDS, malaria, and other diseases</v>
          </cell>
        </row>
        <row r="28">
          <cell r="A28" t="str">
            <v xml:space="preserve">    Children orphaned by HIV/AIDS</v>
          </cell>
          <cell r="B28" t="str">
            <v>..</v>
          </cell>
          <cell r="C28" t="str">
            <v>..</v>
          </cell>
          <cell r="D28" t="str">
            <v>..</v>
          </cell>
          <cell r="E28" t="str">
            <v>..</v>
          </cell>
          <cell r="F28">
            <v>310000</v>
          </cell>
          <cell r="G28">
            <v>310000</v>
          </cell>
        </row>
        <row r="29">
          <cell r="A29" t="str">
            <v xml:space="preserve">    Contraceptive prevalence (% of women ages 15-49)</v>
          </cell>
          <cell r="B29" t="str">
            <v>..</v>
          </cell>
          <cell r="C29">
            <v>11</v>
          </cell>
          <cell r="D29" t="str">
            <v>..</v>
          </cell>
          <cell r="E29" t="str">
            <v>..</v>
          </cell>
          <cell r="F29" t="str">
            <v>..</v>
          </cell>
          <cell r="G29" t="str">
            <v>..</v>
          </cell>
        </row>
        <row r="30">
          <cell r="A30" t="str">
            <v xml:space="preserve">    Incidence of tuberculosis (per 100,000 people)</v>
          </cell>
          <cell r="B30">
            <v>142.69999999999999</v>
          </cell>
          <cell r="C30" t="str">
            <v>..</v>
          </cell>
          <cell r="D30" t="str">
            <v>..</v>
          </cell>
          <cell r="E30" t="str">
            <v>..</v>
          </cell>
          <cell r="F30" t="str">
            <v>..</v>
          </cell>
          <cell r="G30">
            <v>392.9</v>
          </cell>
        </row>
        <row r="31">
          <cell r="A31" t="str">
            <v xml:space="preserve">    Prevalence of HIV, female (% ages 15-24)</v>
          </cell>
          <cell r="B31" t="str">
            <v>..</v>
          </cell>
          <cell r="C31" t="str">
            <v>..</v>
          </cell>
          <cell r="D31" t="str">
            <v>..</v>
          </cell>
          <cell r="E31" t="str">
            <v>..</v>
          </cell>
          <cell r="F31" t="str">
            <v>..</v>
          </cell>
          <cell r="G31" t="str">
            <v>..</v>
          </cell>
        </row>
        <row r="32">
          <cell r="A32" t="str">
            <v xml:space="preserve">    Prevalence of HIV, total (% of population ages 15-49)</v>
          </cell>
          <cell r="B32" t="str">
            <v>..</v>
          </cell>
          <cell r="C32" t="str">
            <v>..</v>
          </cell>
          <cell r="D32" t="str">
            <v>..</v>
          </cell>
          <cell r="E32" t="str">
            <v>..</v>
          </cell>
          <cell r="F32">
            <v>7</v>
          </cell>
          <cell r="G32">
            <v>7</v>
          </cell>
        </row>
        <row r="33">
          <cell r="A33" t="str">
            <v xml:space="preserve">    Tuberculosis cases detected under DOTS (%)</v>
          </cell>
          <cell r="B33" t="str">
            <v>..</v>
          </cell>
          <cell r="C33" t="str">
            <v>..</v>
          </cell>
          <cell r="D33">
            <v>46.7</v>
          </cell>
          <cell r="E33">
            <v>34.5</v>
          </cell>
          <cell r="F33">
            <v>38</v>
          </cell>
          <cell r="G33">
            <v>38.1</v>
          </cell>
        </row>
        <row r="34">
          <cell r="A34" t="str">
            <v xml:space="preserve">  Goal 7: Ensure environmental sustainability</v>
          </cell>
        </row>
        <row r="35">
          <cell r="A35" t="str">
            <v xml:space="preserve">    CO2 emissions (metric tons per capita)</v>
          </cell>
          <cell r="B35">
            <v>0.4</v>
          </cell>
          <cell r="C35">
            <v>0.3</v>
          </cell>
          <cell r="D35">
            <v>0.5</v>
          </cell>
          <cell r="E35">
            <v>0.5</v>
          </cell>
          <cell r="F35">
            <v>0.4</v>
          </cell>
          <cell r="G35" t="str">
            <v>..</v>
          </cell>
        </row>
        <row r="36">
          <cell r="A36" t="str">
            <v xml:space="preserve">    Forest area (% of land area)</v>
          </cell>
          <cell r="B36">
            <v>32</v>
          </cell>
          <cell r="C36" t="str">
            <v>..</v>
          </cell>
          <cell r="D36" t="str">
            <v>..</v>
          </cell>
          <cell r="E36">
            <v>32</v>
          </cell>
          <cell r="F36" t="str">
            <v>..</v>
          </cell>
          <cell r="G36" t="str">
            <v>..</v>
          </cell>
        </row>
        <row r="37">
          <cell r="A37" t="str">
            <v xml:space="preserve">    GDP per unit of energy use (constant 2000 PPP $ per kg of oil equivalent)</v>
          </cell>
          <cell r="B37">
            <v>5</v>
          </cell>
          <cell r="C37">
            <v>4</v>
          </cell>
          <cell r="D37">
            <v>4</v>
          </cell>
          <cell r="E37">
            <v>4</v>
          </cell>
          <cell r="F37">
            <v>4</v>
          </cell>
          <cell r="G37">
            <v>4</v>
          </cell>
        </row>
        <row r="38">
          <cell r="A38" t="str">
            <v xml:space="preserve">    Improved sanitation facilities (% of population with access)</v>
          </cell>
          <cell r="B38">
            <v>31</v>
          </cell>
          <cell r="C38" t="str">
            <v>..</v>
          </cell>
          <cell r="D38" t="str">
            <v>..</v>
          </cell>
          <cell r="E38" t="str">
            <v>..</v>
          </cell>
          <cell r="F38">
            <v>40</v>
          </cell>
          <cell r="G38" t="str">
            <v>..</v>
          </cell>
        </row>
        <row r="39">
          <cell r="A39" t="str">
            <v xml:space="preserve">    Improved water source (% of population with access)</v>
          </cell>
          <cell r="B39">
            <v>69</v>
          </cell>
          <cell r="C39" t="str">
            <v>..</v>
          </cell>
          <cell r="D39" t="str">
            <v>..</v>
          </cell>
          <cell r="E39" t="str">
            <v>..</v>
          </cell>
          <cell r="F39">
            <v>84</v>
          </cell>
          <cell r="G39" t="str">
            <v>..</v>
          </cell>
        </row>
        <row r="40">
          <cell r="A40" t="str">
            <v xml:space="preserve">    Nationally protected areas (% of total land area)</v>
          </cell>
          <cell r="B40" t="str">
            <v>..</v>
          </cell>
          <cell r="C40" t="str">
            <v>..</v>
          </cell>
          <cell r="D40" t="str">
            <v>..</v>
          </cell>
          <cell r="E40" t="str">
            <v>..</v>
          </cell>
          <cell r="F40">
            <v>6</v>
          </cell>
          <cell r="G40">
            <v>6</v>
          </cell>
        </row>
        <row r="41">
          <cell r="A41" t="str">
            <v xml:space="preserve">  Goal 8: Develop a global partnership for development</v>
          </cell>
        </row>
        <row r="42">
          <cell r="A42" t="str">
            <v xml:space="preserve">    Aid per capita (current US$)</v>
          </cell>
          <cell r="B42">
            <v>54.3</v>
          </cell>
          <cell r="C42">
            <v>111.2</v>
          </cell>
          <cell r="D42">
            <v>28.6</v>
          </cell>
          <cell r="E42">
            <v>21</v>
          </cell>
          <cell r="F42">
            <v>14.3</v>
          </cell>
          <cell r="G42">
            <v>8.6</v>
          </cell>
        </row>
        <row r="43">
          <cell r="A43" t="str">
            <v xml:space="preserve">    Debt service (PPG and IMF only, % of exports of G&amp;S, excl. workers' remittances)</v>
          </cell>
          <cell r="B43">
            <v>19</v>
          </cell>
          <cell r="C43">
            <v>22</v>
          </cell>
          <cell r="D43">
            <v>16</v>
          </cell>
          <cell r="E43">
            <v>16</v>
          </cell>
          <cell r="F43">
            <v>6</v>
          </cell>
          <cell r="G43">
            <v>5</v>
          </cell>
        </row>
        <row r="44">
          <cell r="A44" t="str">
            <v xml:space="preserve">    Fixed line and mobile phone subscribers (per 1,000 people)</v>
          </cell>
          <cell r="B44">
            <v>5.7</v>
          </cell>
          <cell r="C44">
            <v>7.2</v>
          </cell>
          <cell r="D44">
            <v>11.4</v>
          </cell>
          <cell r="E44">
            <v>44</v>
          </cell>
          <cell r="F44">
            <v>86.3</v>
          </cell>
          <cell r="G44">
            <v>98.3</v>
          </cell>
        </row>
        <row r="45">
          <cell r="A45" t="str">
            <v xml:space="preserve">    Internet users (per 1,000 people)</v>
          </cell>
          <cell r="B45">
            <v>0</v>
          </cell>
          <cell r="C45" t="str">
            <v>..</v>
          </cell>
          <cell r="D45">
            <v>0.2</v>
          </cell>
          <cell r="E45">
            <v>2.4</v>
          </cell>
          <cell r="F45">
            <v>13.6</v>
          </cell>
          <cell r="G45">
            <v>16.8</v>
          </cell>
        </row>
        <row r="46">
          <cell r="A46" t="str">
            <v xml:space="preserve">    Personal computers (per 1,000 people)</v>
          </cell>
          <cell r="B46" t="str">
            <v>..</v>
          </cell>
          <cell r="C46" t="str">
            <v>..</v>
          </cell>
          <cell r="D46">
            <v>3.2</v>
          </cell>
          <cell r="E46">
            <v>5.4</v>
          </cell>
          <cell r="F46">
            <v>11.4</v>
          </cell>
          <cell r="G46">
            <v>14.7</v>
          </cell>
        </row>
        <row r="47">
          <cell r="A47" t="str">
            <v xml:space="preserve">    Total debt service (% of exports of goods, services and income)</v>
          </cell>
          <cell r="B47">
            <v>35</v>
          </cell>
          <cell r="C47">
            <v>35</v>
          </cell>
          <cell r="D47">
            <v>26</v>
          </cell>
          <cell r="E47">
            <v>23</v>
          </cell>
          <cell r="F47">
            <v>9</v>
          </cell>
          <cell r="G47">
            <v>7</v>
          </cell>
        </row>
        <row r="48">
          <cell r="A48" t="str">
            <v xml:space="preserve">    Unemployment, youth female (% of female labor force ages 15-24)</v>
          </cell>
          <cell r="B48" t="str">
            <v>..</v>
          </cell>
          <cell r="C48" t="str">
            <v>..</v>
          </cell>
          <cell r="D48" t="str">
            <v>..</v>
          </cell>
          <cell r="E48" t="str">
            <v>..</v>
          </cell>
          <cell r="F48" t="str">
            <v>..</v>
          </cell>
          <cell r="G48" t="str">
            <v>..</v>
          </cell>
        </row>
        <row r="49">
          <cell r="A49" t="str">
            <v xml:space="preserve">    Unemployment, youth male (% of male labor force ages 15-24)</v>
          </cell>
          <cell r="B49" t="str">
            <v>..</v>
          </cell>
          <cell r="C49" t="str">
            <v>..</v>
          </cell>
          <cell r="D49" t="str">
            <v>..</v>
          </cell>
          <cell r="E49" t="str">
            <v>..</v>
          </cell>
          <cell r="F49" t="str">
            <v>..</v>
          </cell>
          <cell r="G49" t="str">
            <v>..</v>
          </cell>
        </row>
        <row r="50">
          <cell r="A50" t="str">
            <v xml:space="preserve">    Unemployment, youth total (% of total labor force ages 15-24)</v>
          </cell>
          <cell r="B50" t="str">
            <v>..</v>
          </cell>
          <cell r="C50" t="str">
            <v>..</v>
          </cell>
          <cell r="D50" t="str">
            <v>..</v>
          </cell>
          <cell r="E50" t="str">
            <v>..</v>
          </cell>
          <cell r="F50" t="str">
            <v>..</v>
          </cell>
          <cell r="G50" t="str">
            <v>..</v>
          </cell>
        </row>
        <row r="51">
          <cell r="A51" t="str">
            <v xml:space="preserve">  Other</v>
          </cell>
        </row>
        <row r="52">
          <cell r="A52" t="str">
            <v xml:space="preserve">    Fertility rate, total (births per woman)</v>
          </cell>
          <cell r="B52">
            <v>6.5</v>
          </cell>
          <cell r="C52" t="str">
            <v>..</v>
          </cell>
          <cell r="D52">
            <v>5.6</v>
          </cell>
          <cell r="E52">
            <v>5.3</v>
          </cell>
          <cell r="F52">
            <v>4.9000000000000004</v>
          </cell>
          <cell r="G52">
            <v>4.8</v>
          </cell>
        </row>
        <row r="53">
          <cell r="A53" t="str">
            <v xml:space="preserve">    GNI per capita, Atlas method (current US$)</v>
          </cell>
          <cell r="B53">
            <v>730</v>
          </cell>
          <cell r="C53">
            <v>660</v>
          </cell>
          <cell r="D53">
            <v>750</v>
          </cell>
          <cell r="E53">
            <v>650</v>
          </cell>
          <cell r="F53">
            <v>630</v>
          </cell>
          <cell r="G53">
            <v>760</v>
          </cell>
        </row>
        <row r="54">
          <cell r="A54" t="str">
            <v xml:space="preserve">    GNI, Atlas method (current US$) (billions)</v>
          </cell>
          <cell r="B54">
            <v>9.3000000000000007</v>
          </cell>
          <cell r="C54">
            <v>9.4</v>
          </cell>
          <cell r="D54">
            <v>11.7</v>
          </cell>
          <cell r="E54">
            <v>10.8</v>
          </cell>
          <cell r="F54">
            <v>11.2</v>
          </cell>
          <cell r="G54">
            <v>13.6</v>
          </cell>
        </row>
        <row r="55">
          <cell r="A55" t="str">
            <v xml:space="preserve">    Gross capital formation (% of GDP)</v>
          </cell>
          <cell r="B55">
            <v>6.7</v>
          </cell>
          <cell r="C55">
            <v>13.7</v>
          </cell>
          <cell r="D55">
            <v>14.4</v>
          </cell>
          <cell r="E55">
            <v>10.8</v>
          </cell>
          <cell r="F55">
            <v>10.1</v>
          </cell>
          <cell r="G55">
            <v>10.8</v>
          </cell>
        </row>
        <row r="56">
          <cell r="A56" t="str">
            <v xml:space="preserve">    Life expectancy at birth, total (years)</v>
          </cell>
          <cell r="B56">
            <v>51.7</v>
          </cell>
          <cell r="C56" t="str">
            <v>..</v>
          </cell>
          <cell r="D56">
            <v>47.6</v>
          </cell>
          <cell r="E56">
            <v>46.6</v>
          </cell>
          <cell r="F56">
            <v>46.1</v>
          </cell>
          <cell r="G56">
            <v>46.1</v>
          </cell>
        </row>
        <row r="57">
          <cell r="A57" t="str">
            <v xml:space="preserve">    Literacy rate, adult total (% of people ages 15 and above)</v>
          </cell>
          <cell r="B57">
            <v>38.5</v>
          </cell>
          <cell r="C57" t="str">
            <v>..</v>
          </cell>
          <cell r="D57" t="str">
            <v>..</v>
          </cell>
          <cell r="E57" t="str">
            <v>..</v>
          </cell>
          <cell r="F57" t="str">
            <v>..</v>
          </cell>
          <cell r="G57">
            <v>48.7</v>
          </cell>
        </row>
        <row r="58">
          <cell r="A58" t="str">
            <v xml:space="preserve">    Population, total (millions)</v>
          </cell>
          <cell r="B58">
            <v>12.7</v>
          </cell>
          <cell r="C58">
            <v>14.3</v>
          </cell>
          <cell r="D58">
            <v>15.6</v>
          </cell>
          <cell r="E58">
            <v>16.7</v>
          </cell>
          <cell r="F58">
            <v>17.600000000000001</v>
          </cell>
          <cell r="G58">
            <v>17.899999999999999</v>
          </cell>
        </row>
        <row r="59">
          <cell r="A59" t="str">
            <v xml:space="preserve">    Trade (% of GDP)</v>
          </cell>
          <cell r="B59">
            <v>58.8</v>
          </cell>
          <cell r="C59">
            <v>69.8</v>
          </cell>
          <cell r="D59">
            <v>74.5</v>
          </cell>
          <cell r="E59">
            <v>73.7</v>
          </cell>
          <cell r="F59">
            <v>81</v>
          </cell>
          <cell r="G59">
            <v>86.5</v>
          </cell>
        </row>
        <row r="60">
          <cell r="A60" t="str">
            <v>Source: World Development Indicators database, April 2006</v>
          </cell>
        </row>
        <row r="61">
          <cell r="A61" t="str">
            <v xml:space="preserve">           </v>
          </cell>
        </row>
        <row r="62">
          <cell r="A62" t="str">
            <v xml:space="preserve"> Figures in italics refer to periods other than those specified. </v>
          </cell>
        </row>
        <row r="63">
          <cell r="A63" t="str">
            <v xml:space="preserve">             Page: Country: Cote d&amp;apos;Ivoire Row: Series Column: Time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>
  <externalBook xmlns:r="http://schemas.openxmlformats.org/officeDocument/2006/relationships" r:id="rId1">
    <sheetNames>
      <sheetName val="Input annual "/>
      <sheetName val="Contents"/>
      <sheetName val="WEO Questionnaire"/>
      <sheetName val="WEO GAS DMX Format"/>
      <sheetName val="Key Assumptions"/>
      <sheetName val="Output SEI"/>
      <sheetName val="From SEI"/>
      <sheetName val="OUT_NGDP_DMX"/>
      <sheetName val="Input CPI"/>
      <sheetName val="Calculations CPI"/>
      <sheetName val="CPI (Dec2005=100)"/>
      <sheetName val="Table-3.2"/>
      <sheetName val="Input RGDP (Sectoral)"/>
      <sheetName val="Calculations RGDP (growth)"/>
      <sheetName val="Calculations RGDP (share)"/>
      <sheetName val="Calculations NGDP (share)"/>
      <sheetName val="Calculations NGDP (growth"/>
      <sheetName val="Calculations GDP Deflator"/>
      <sheetName val="Calculations GDP Defl. (%)"/>
      <sheetName val="SAppx. NGDP (sect.)"/>
      <sheetName val="SAppx. RGDP (sect.)"/>
      <sheetName val="SAppx. Defl."/>
      <sheetName val="SAppx. Nat Inc. (Exp.)"/>
      <sheetName val="SAppx. RGDP (Exp.)"/>
      <sheetName val="Input Labor"/>
      <sheetName val="Input QGDP"/>
      <sheetName val="Input ex.rate (D)"/>
      <sheetName val="Input ex. rate (M)"/>
      <sheetName val="Calculations Nom. GDP (share)"/>
      <sheetName val="Calculations Labor"/>
      <sheetName val="Calculations Annual"/>
      <sheetName val="Tables CPI"/>
      <sheetName val="Calculations Ex.F&amp;F CPI"/>
      <sheetName val="COLA"/>
      <sheetName val="S&amp;U"/>
      <sheetName val="data_out (A)"/>
      <sheetName val="data_out (M)"/>
      <sheetName val="Data-out-Aremos (M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C6" t="str">
            <v>Table 1.  Commodities and Services, CPI Index Values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>
        <row r="5">
          <cell r="B5" t="str">
            <v>Year</v>
          </cell>
          <cell r="C5" t="str">
            <v>Quarter</v>
          </cell>
          <cell r="D5" t="str">
            <v>Raw Real GDP</v>
          </cell>
        </row>
        <row r="7">
          <cell r="D7" t="str">
            <v>(Millions of togrogs, 1993 prices)</v>
          </cell>
        </row>
        <row r="9">
          <cell r="B9">
            <v>1993</v>
          </cell>
          <cell r="C9" t="str">
            <v>Q1</v>
          </cell>
          <cell r="D9">
            <v>36877</v>
          </cell>
        </row>
        <row r="10">
          <cell r="C10" t="str">
            <v>Q2</v>
          </cell>
          <cell r="D10">
            <v>52188</v>
          </cell>
        </row>
        <row r="11">
          <cell r="C11" t="str">
            <v>Q3</v>
          </cell>
          <cell r="D11">
            <v>44323</v>
          </cell>
        </row>
        <row r="12">
          <cell r="C12" t="str">
            <v>Q4</v>
          </cell>
          <cell r="D12">
            <v>41379</v>
          </cell>
        </row>
        <row r="13">
          <cell r="B13">
            <v>1994</v>
          </cell>
          <cell r="C13" t="str">
            <v>Q1</v>
          </cell>
          <cell r="D13">
            <v>34300</v>
          </cell>
        </row>
        <row r="14">
          <cell r="C14" t="str">
            <v>Q2</v>
          </cell>
          <cell r="D14">
            <v>52818</v>
          </cell>
        </row>
        <row r="15">
          <cell r="C15" t="str">
            <v>Q3</v>
          </cell>
          <cell r="D15">
            <v>47414</v>
          </cell>
        </row>
        <row r="16">
          <cell r="C16" t="str">
            <v>Q4</v>
          </cell>
          <cell r="D16">
            <v>45330</v>
          </cell>
        </row>
        <row r="17">
          <cell r="B17">
            <v>1995</v>
          </cell>
          <cell r="C17" t="str">
            <v>Q1</v>
          </cell>
          <cell r="D17">
            <v>35995</v>
          </cell>
        </row>
        <row r="18">
          <cell r="C18" t="str">
            <v>Q2</v>
          </cell>
          <cell r="D18">
            <v>59142</v>
          </cell>
        </row>
        <row r="19">
          <cell r="C19" t="str">
            <v>Q3</v>
          </cell>
          <cell r="D19">
            <v>52581</v>
          </cell>
        </row>
        <row r="20">
          <cell r="C20" t="str">
            <v>Q4</v>
          </cell>
          <cell r="D20">
            <v>49589</v>
          </cell>
        </row>
        <row r="21">
          <cell r="B21">
            <v>1996</v>
          </cell>
          <cell r="C21" t="str">
            <v>Q1</v>
          </cell>
          <cell r="D21">
            <v>38141</v>
          </cell>
        </row>
        <row r="22">
          <cell r="C22" t="str">
            <v>Q2</v>
          </cell>
          <cell r="D22">
            <v>58710</v>
          </cell>
        </row>
        <row r="23">
          <cell r="C23" t="str">
            <v>Q3</v>
          </cell>
          <cell r="D23">
            <v>56277</v>
          </cell>
        </row>
        <row r="24">
          <cell r="C24" t="str">
            <v>Q4</v>
          </cell>
          <cell r="D24">
            <v>54308</v>
          </cell>
        </row>
        <row r="25">
          <cell r="B25">
            <v>1997</v>
          </cell>
          <cell r="C25" t="str">
            <v>Q1</v>
          </cell>
          <cell r="D25">
            <v>40806</v>
          </cell>
        </row>
        <row r="26">
          <cell r="C26" t="str">
            <v>Q2</v>
          </cell>
          <cell r="D26">
            <v>62824</v>
          </cell>
        </row>
        <row r="27">
          <cell r="C27" t="str">
            <v>Q3</v>
          </cell>
          <cell r="D27">
            <v>58908</v>
          </cell>
        </row>
        <row r="28">
          <cell r="C28" t="str">
            <v>Q4</v>
          </cell>
          <cell r="D28">
            <v>52089</v>
          </cell>
        </row>
        <row r="29">
          <cell r="B29">
            <v>1998</v>
          </cell>
          <cell r="C29" t="str">
            <v>Q1</v>
          </cell>
          <cell r="D29">
            <v>40596</v>
          </cell>
        </row>
        <row r="30">
          <cell r="C30" t="str">
            <v>Q2</v>
          </cell>
          <cell r="D30">
            <v>62080</v>
          </cell>
        </row>
        <row r="31">
          <cell r="C31" t="str">
            <v>Q3</v>
          </cell>
          <cell r="D31">
            <v>62967</v>
          </cell>
        </row>
        <row r="32">
          <cell r="C32" t="str">
            <v>Q4</v>
          </cell>
          <cell r="D32">
            <v>53920</v>
          </cell>
        </row>
        <row r="33">
          <cell r="B33">
            <v>1999</v>
          </cell>
          <cell r="C33" t="str">
            <v>Q1</v>
          </cell>
          <cell r="D33">
            <v>30131</v>
          </cell>
        </row>
        <row r="34">
          <cell r="C34" t="str">
            <v>Q2</v>
          </cell>
          <cell r="D34">
            <v>54064</v>
          </cell>
        </row>
        <row r="35">
          <cell r="C35" t="str">
            <v>Q3</v>
          </cell>
          <cell r="D35">
            <v>54771</v>
          </cell>
        </row>
        <row r="36">
          <cell r="C36" t="str">
            <v>Q4</v>
          </cell>
          <cell r="D36">
            <v>24859</v>
          </cell>
        </row>
        <row r="37">
          <cell r="B37">
            <v>2000</v>
          </cell>
          <cell r="C37" t="str">
            <v>Q1</v>
          </cell>
        </row>
        <row r="38">
          <cell r="C38" t="str">
            <v>Q2</v>
          </cell>
        </row>
        <row r="39">
          <cell r="C39" t="str">
            <v>Q3</v>
          </cell>
        </row>
        <row r="40">
          <cell r="C40" t="str">
            <v>Q4</v>
          </cell>
        </row>
      </sheetData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97.xml><?xml version="1.0" encoding="utf-8"?>
<externalLink xmlns="http://schemas.openxmlformats.org/spreadsheetml/2006/main">
  <externalBook xmlns:r="http://schemas.openxmlformats.org/officeDocument/2006/relationships" r:id="rId1">
    <sheetNames>
      <sheetName val="FILE"/>
      <sheetName val="ClasOrg"/>
      <sheetName val="PVT"/>
      <sheetName val="ClasProj"/>
      <sheetName val="Prints"/>
      <sheetName val="RED Tb33"/>
      <sheetName val="Figure 6 NPV"/>
      <sheetName val="IN"/>
    </sheetNames>
    <sheetDataSet>
      <sheetData sheetId="0" refreshError="1"/>
      <sheetData sheetId="1" refreshError="1">
        <row r="1">
          <cell r="A1" t="str">
            <v>OrgDnpos</v>
          </cell>
          <cell r="B1" t="str">
            <v>DesDNPO</v>
          </cell>
        </row>
        <row r="2">
          <cell r="A2" t="str">
            <v>01101</v>
          </cell>
          <cell r="B2" t="str">
            <v xml:space="preserve">   Presidência da República</v>
          </cell>
        </row>
        <row r="3">
          <cell r="A3" t="str">
            <v>01151</v>
          </cell>
          <cell r="B3" t="str">
            <v xml:space="preserve">   Casa Militar</v>
          </cell>
        </row>
        <row r="4">
          <cell r="A4" t="str">
            <v>01201</v>
          </cell>
          <cell r="B4" t="str">
            <v xml:space="preserve">   Gabinete do Governador</v>
          </cell>
        </row>
        <row r="5">
          <cell r="A5" t="str">
            <v>03101</v>
          </cell>
          <cell r="B5" t="str">
            <v xml:space="preserve">   Gabinete do Primeiro Ministro</v>
          </cell>
        </row>
        <row r="6">
          <cell r="A6" t="str">
            <v>03151</v>
          </cell>
          <cell r="B6" t="str">
            <v xml:space="preserve">   Conselho Superior da Comunicação Social</v>
          </cell>
        </row>
        <row r="7">
          <cell r="A7" t="str">
            <v>03160</v>
          </cell>
          <cell r="B7" t="str">
            <v xml:space="preserve">   Gabinete de Informação</v>
          </cell>
        </row>
        <row r="8">
          <cell r="A8" t="str">
            <v>03165</v>
          </cell>
          <cell r="B8" t="str">
            <v xml:space="preserve">   Gabinete Central de Prevenção e Combate à Droga</v>
          </cell>
        </row>
        <row r="9">
          <cell r="A9" t="str">
            <v>03201</v>
          </cell>
          <cell r="B9" t="str">
            <v xml:space="preserve">   Gabinete Provincial de Prevenção e Combate à Droga</v>
          </cell>
        </row>
        <row r="10">
          <cell r="A10" t="str">
            <v>03251</v>
          </cell>
          <cell r="B10" t="str">
            <v xml:space="preserve">   Delegação Provincial da Comunicação Social</v>
          </cell>
        </row>
        <row r="11">
          <cell r="A11" t="str">
            <v>05101</v>
          </cell>
          <cell r="B11" t="str">
            <v xml:space="preserve">   Assembleia da República</v>
          </cell>
        </row>
        <row r="12">
          <cell r="A12" t="str">
            <v>05151</v>
          </cell>
          <cell r="B12" t="str">
            <v xml:space="preserve">   Assembleia Provincial</v>
          </cell>
        </row>
        <row r="13">
          <cell r="A13" t="str">
            <v>07101</v>
          </cell>
          <cell r="B13" t="str">
            <v xml:space="preserve">   Tribunal Supremo</v>
          </cell>
        </row>
        <row r="14">
          <cell r="A14" t="str">
            <v>07121</v>
          </cell>
          <cell r="B14" t="str">
            <v xml:space="preserve">   Tribunal Judicial de Menores</v>
          </cell>
        </row>
        <row r="15">
          <cell r="A15" t="str">
            <v>07151</v>
          </cell>
          <cell r="B15" t="str">
            <v xml:space="preserve">   Tribunal Provincial</v>
          </cell>
        </row>
        <row r="16">
          <cell r="A16" t="str">
            <v>09101</v>
          </cell>
          <cell r="B16" t="str">
            <v xml:space="preserve">   Conselho Superior da Magistratura Judicial</v>
          </cell>
        </row>
        <row r="17">
          <cell r="A17" t="str">
            <v>11101</v>
          </cell>
          <cell r="B17" t="str">
            <v xml:space="preserve">   Tribunal Administrativo</v>
          </cell>
        </row>
        <row r="18">
          <cell r="A18" t="str">
            <v>13101</v>
          </cell>
          <cell r="B18" t="str">
            <v xml:space="preserve">   Procuradoria Geral da República</v>
          </cell>
        </row>
        <row r="19">
          <cell r="A19" t="str">
            <v>13151</v>
          </cell>
          <cell r="B19" t="str">
            <v xml:space="preserve">   Procuradoria Provincial</v>
          </cell>
        </row>
        <row r="20">
          <cell r="A20" t="str">
            <v>15101</v>
          </cell>
          <cell r="B20" t="str">
            <v xml:space="preserve">   Ministério da Defesa Nacional</v>
          </cell>
        </row>
        <row r="21">
          <cell r="A21" t="str">
            <v>15201</v>
          </cell>
          <cell r="B21" t="str">
            <v xml:space="preserve">   Tribunal Militar</v>
          </cell>
        </row>
        <row r="22">
          <cell r="A22" t="str">
            <v>15210</v>
          </cell>
          <cell r="B22" t="str">
            <v xml:space="preserve">   Tribunal Militar Provincial</v>
          </cell>
        </row>
        <row r="23">
          <cell r="A23" t="str">
            <v>15251</v>
          </cell>
          <cell r="B23" t="str">
            <v xml:space="preserve">   Procuradoria Militar</v>
          </cell>
        </row>
        <row r="24">
          <cell r="A24" t="str">
            <v>15260</v>
          </cell>
          <cell r="B24" t="str">
            <v xml:space="preserve">   Procuradoria Militar Provincial</v>
          </cell>
        </row>
        <row r="25">
          <cell r="A25" t="str">
            <v>16151</v>
          </cell>
          <cell r="B25" t="str">
            <v xml:space="preserve">   Ministério para os Assuntos dos Antigos Combatentes</v>
          </cell>
        </row>
        <row r="26">
          <cell r="A26" t="str">
            <v>16301</v>
          </cell>
          <cell r="B26" t="str">
            <v xml:space="preserve">   Direcção Provincial para os Assuntos dos Antigos Combatentes</v>
          </cell>
        </row>
        <row r="27">
          <cell r="A27" t="str">
            <v>17101</v>
          </cell>
          <cell r="B27" t="str">
            <v xml:space="preserve">   Ministério do Interior</v>
          </cell>
        </row>
        <row r="28">
          <cell r="A28" t="str">
            <v>17151</v>
          </cell>
          <cell r="B28" t="str">
            <v xml:space="preserve">   Serviço de Informação e Segurança do Estado</v>
          </cell>
        </row>
        <row r="29">
          <cell r="A29" t="str">
            <v>17201</v>
          </cell>
          <cell r="B29" t="str">
            <v xml:space="preserve">   Tribunal da Polícia</v>
          </cell>
        </row>
        <row r="30">
          <cell r="A30" t="str">
            <v>17251</v>
          </cell>
          <cell r="B30" t="str">
            <v xml:space="preserve">   Comando Provincial da PRM</v>
          </cell>
        </row>
        <row r="31">
          <cell r="A31" t="str">
            <v>19101</v>
          </cell>
          <cell r="B31" t="str">
            <v xml:space="preserve">   Ministério dos Negócios Estrangeiros e Cooperação</v>
          </cell>
        </row>
        <row r="32">
          <cell r="A32" t="str">
            <v>19151</v>
          </cell>
          <cell r="B32" t="str">
            <v xml:space="preserve">   Núcleo de Apoio aos Refugiados</v>
          </cell>
        </row>
        <row r="33">
          <cell r="A33" t="str">
            <v>19155</v>
          </cell>
          <cell r="B33" t="str">
            <v xml:space="preserve">   Instituto Nacional de Apoio aos Moçambicanos Emigrantes</v>
          </cell>
        </row>
        <row r="34">
          <cell r="A34" t="str">
            <v>19160</v>
          </cell>
          <cell r="B34" t="str">
            <v xml:space="preserve">   Instituto Nacional de Desminagem</v>
          </cell>
        </row>
        <row r="35">
          <cell r="A35" t="str">
            <v>19201</v>
          </cell>
          <cell r="B35" t="str">
            <v xml:space="preserve">   Instituto Nacional de Gestão de Calamidades</v>
          </cell>
        </row>
        <row r="36">
          <cell r="A36" t="str">
            <v>19301</v>
          </cell>
          <cell r="B36" t="str">
            <v xml:space="preserve">   Delegação do Instituto Nacional de Gestão das Calamidades</v>
          </cell>
        </row>
        <row r="37">
          <cell r="A37" t="str">
            <v>19321</v>
          </cell>
          <cell r="B37" t="str">
            <v xml:space="preserve">   Delegação do Instituto Nacional de Desminagem</v>
          </cell>
        </row>
        <row r="38">
          <cell r="A38" t="str">
            <v>21101</v>
          </cell>
          <cell r="B38" t="str">
            <v xml:space="preserve">   Ministério da Justiça</v>
          </cell>
        </row>
        <row r="39">
          <cell r="A39" t="str">
            <v>21151</v>
          </cell>
          <cell r="B39" t="str">
            <v xml:space="preserve">   Cadeia Central de Maputo</v>
          </cell>
        </row>
        <row r="40">
          <cell r="A40" t="str">
            <v>21251</v>
          </cell>
          <cell r="B40" t="str">
            <v xml:space="preserve">   Direcção Provincial dos Registos e Notariado</v>
          </cell>
        </row>
        <row r="41">
          <cell r="A41" t="str">
            <v>21261</v>
          </cell>
          <cell r="B41" t="str">
            <v xml:space="preserve">   Tribunal Provincial do Trabalho</v>
          </cell>
        </row>
        <row r="42">
          <cell r="A42" t="str">
            <v>21301</v>
          </cell>
          <cell r="B42" t="str">
            <v xml:space="preserve">   Cadeia Provincial</v>
          </cell>
        </row>
        <row r="43">
          <cell r="A43" t="str">
            <v>23101</v>
          </cell>
          <cell r="B43" t="str">
            <v xml:space="preserve">   Ministério da Administração Estatal</v>
          </cell>
        </row>
        <row r="44">
          <cell r="A44" t="str">
            <v>23151</v>
          </cell>
          <cell r="B44" t="str">
            <v xml:space="preserve">   Secretariado Técnico de Administração Eleitoral</v>
          </cell>
        </row>
        <row r="45">
          <cell r="A45" t="str">
            <v>23201</v>
          </cell>
          <cell r="B45" t="str">
            <v xml:space="preserve">   Direcção Provincial de Apoio e Controle</v>
          </cell>
        </row>
        <row r="46">
          <cell r="A46" t="str">
            <v>23251</v>
          </cell>
          <cell r="B46" t="str">
            <v xml:space="preserve">   Delegação Provincial do Secretariado Técn. Adm. Eleitoral</v>
          </cell>
        </row>
        <row r="47">
          <cell r="A47" t="str">
            <v>25101</v>
          </cell>
          <cell r="B47" t="str">
            <v xml:space="preserve">   Ministério do Plano e Finanças</v>
          </cell>
        </row>
        <row r="48">
          <cell r="A48" t="str">
            <v>2510110</v>
          </cell>
          <cell r="B48" t="str">
            <v xml:space="preserve">      Serviços - M. P. F.</v>
          </cell>
        </row>
        <row r="49">
          <cell r="A49" t="str">
            <v>2510115</v>
          </cell>
          <cell r="B49" t="str">
            <v xml:space="preserve">      Encargos da Dívida  - M. P. F.</v>
          </cell>
        </row>
        <row r="50">
          <cell r="A50" t="str">
            <v>2510120</v>
          </cell>
          <cell r="B50" t="str">
            <v xml:space="preserve">      Transferências às Administrações Públicas - M. P. F.</v>
          </cell>
        </row>
        <row r="51">
          <cell r="A51" t="str">
            <v>2510125</v>
          </cell>
          <cell r="B51" t="str">
            <v xml:space="preserve">      Transferências às Administrações Privadas - M. P. F.</v>
          </cell>
        </row>
        <row r="52">
          <cell r="A52" t="str">
            <v>2510130</v>
          </cell>
          <cell r="B52" t="str">
            <v xml:space="preserve">      Transferências às Famílias - M. P. F.</v>
          </cell>
        </row>
        <row r="53">
          <cell r="A53" t="str">
            <v>2510133</v>
          </cell>
          <cell r="B53" t="str">
            <v xml:space="preserve">      Transferências ao Exterior - M. P. F.</v>
          </cell>
        </row>
        <row r="54">
          <cell r="A54" t="str">
            <v>2510135</v>
          </cell>
          <cell r="B54" t="str">
            <v xml:space="preserve">      Subsídios - M. P. F.</v>
          </cell>
        </row>
        <row r="55">
          <cell r="A55" t="str">
            <v>2510140</v>
          </cell>
          <cell r="B55" t="str">
            <v xml:space="preserve">      Outras Despesas Correntes - M. P. F.</v>
          </cell>
        </row>
        <row r="56">
          <cell r="A56" t="str">
            <v>2510145</v>
          </cell>
          <cell r="B56" t="str">
            <v xml:space="preserve">      Outras Despesas de Capital - M. P. F.</v>
          </cell>
        </row>
        <row r="57">
          <cell r="A57" t="str">
            <v>2510155</v>
          </cell>
          <cell r="B57" t="str">
            <v xml:space="preserve">      Operações Financeiras do Estado - M. P. F.</v>
          </cell>
        </row>
        <row r="58">
          <cell r="A58" t="str">
            <v>25110</v>
          </cell>
          <cell r="B58" t="str">
            <v xml:space="preserve">   Outras Despesas de Capital - M. P. F.</v>
          </cell>
        </row>
        <row r="59">
          <cell r="A59" t="str">
            <v>25151</v>
          </cell>
          <cell r="B59" t="str">
            <v xml:space="preserve">   Direcção Nacional das Alfândegas</v>
          </cell>
        </row>
        <row r="60">
          <cell r="A60" t="str">
            <v>25201</v>
          </cell>
          <cell r="B60" t="str">
            <v xml:space="preserve">   Unidade de Restruturação de Empresas</v>
          </cell>
        </row>
        <row r="61">
          <cell r="A61" t="str">
            <v>25301</v>
          </cell>
          <cell r="B61" t="str">
            <v xml:space="preserve">   Instituto Nacional de Estatística</v>
          </cell>
        </row>
        <row r="62">
          <cell r="A62" t="str">
            <v>25351</v>
          </cell>
          <cell r="B62" t="str">
            <v xml:space="preserve">   Direcção Provincial do Plano e Finanças</v>
          </cell>
        </row>
        <row r="63">
          <cell r="A63" t="str">
            <v>2535110</v>
          </cell>
          <cell r="B63" t="str">
            <v xml:space="preserve">      Transferências às Administrações Públicas -  D. P. P. F.</v>
          </cell>
        </row>
        <row r="64">
          <cell r="A64" t="str">
            <v>2535115</v>
          </cell>
          <cell r="B64" t="str">
            <v xml:space="preserve">      Transferências às Famílias - D. P. P. F.</v>
          </cell>
        </row>
        <row r="65">
          <cell r="A65" t="str">
            <v>2535120</v>
          </cell>
          <cell r="B65" t="str">
            <v xml:space="preserve">      Outras Despesas Correntes - D. P. P. F.</v>
          </cell>
        </row>
        <row r="66">
          <cell r="A66" t="str">
            <v>2535130</v>
          </cell>
          <cell r="B66" t="str">
            <v xml:space="preserve">      Outras Despesas de Capital - D.P.P.F.</v>
          </cell>
        </row>
        <row r="67">
          <cell r="A67" t="str">
            <v>25401</v>
          </cell>
          <cell r="B67" t="str">
            <v xml:space="preserve">   Delegação Provincial do Instituto Nacional de Estatística</v>
          </cell>
        </row>
        <row r="68">
          <cell r="A68" t="str">
            <v>25451</v>
          </cell>
          <cell r="B68" t="str">
            <v xml:space="preserve">   Delegação Aduaneira</v>
          </cell>
        </row>
        <row r="69">
          <cell r="A69" t="str">
            <v>27101</v>
          </cell>
          <cell r="B69" t="str">
            <v xml:space="preserve">   Ministério do Trabalho</v>
          </cell>
        </row>
        <row r="70">
          <cell r="A70" t="str">
            <v>27151</v>
          </cell>
          <cell r="B70" t="str">
            <v xml:space="preserve">   Gabinete de Promoção do Emprego</v>
          </cell>
        </row>
        <row r="71">
          <cell r="A71" t="str">
            <v>27153</v>
          </cell>
          <cell r="B71" t="str">
            <v xml:space="preserve">   Instituto Nacional de Emprego e Formação Profissional</v>
          </cell>
        </row>
        <row r="72">
          <cell r="A72" t="str">
            <v>27201</v>
          </cell>
          <cell r="B72" t="str">
            <v xml:space="preserve">   Direcção Provincial do Trabalho</v>
          </cell>
        </row>
        <row r="73">
          <cell r="A73" t="str">
            <v>27251</v>
          </cell>
          <cell r="B73" t="str">
            <v xml:space="preserve">   Delegação Provincial do Gabinete de Promoção do Emprego</v>
          </cell>
        </row>
        <row r="74">
          <cell r="A74" t="str">
            <v>27271</v>
          </cell>
          <cell r="B74" t="str">
            <v xml:space="preserve">   Delegação Prov  Instituto Nac de Emprego e Formação Profissional</v>
          </cell>
        </row>
        <row r="75">
          <cell r="A75" t="str">
            <v>29101</v>
          </cell>
          <cell r="B75" t="str">
            <v xml:space="preserve">   Ministério para a Coordenação da Acção Ambiental</v>
          </cell>
        </row>
        <row r="76">
          <cell r="A76" t="str">
            <v>29151</v>
          </cell>
          <cell r="B76" t="str">
            <v xml:space="preserve">   Direcção Provincial de Coordenação da Acção Ambiental</v>
          </cell>
        </row>
        <row r="77">
          <cell r="A77" t="str">
            <v>30101</v>
          </cell>
          <cell r="B77" t="str">
            <v xml:space="preserve">   Ministério das Pescas</v>
          </cell>
        </row>
        <row r="78">
          <cell r="A78" t="str">
            <v>30151</v>
          </cell>
          <cell r="B78" t="str">
            <v xml:space="preserve">   Fundo de Fomento Pesqueiro</v>
          </cell>
        </row>
        <row r="79">
          <cell r="A79" t="str">
            <v>30351</v>
          </cell>
          <cell r="B79" t="str">
            <v xml:space="preserve">   Direcção Provicial das Pescas</v>
          </cell>
        </row>
        <row r="80">
          <cell r="A80" t="str">
            <v>31101</v>
          </cell>
          <cell r="B80" t="str">
            <v xml:space="preserve">   Ministério da Agricultura e Desenvolvimento Rural</v>
          </cell>
        </row>
        <row r="81">
          <cell r="A81" t="str">
            <v>31201</v>
          </cell>
          <cell r="B81" t="str">
            <v xml:space="preserve">   Secretaria de Estado de Hidráulica Agrícola</v>
          </cell>
        </row>
        <row r="82">
          <cell r="A82" t="str">
            <v>31251</v>
          </cell>
          <cell r="B82" t="str">
            <v xml:space="preserve">   Instituto do Algodão de Moçambique</v>
          </cell>
        </row>
        <row r="83">
          <cell r="A83" t="str">
            <v>31301</v>
          </cell>
          <cell r="B83" t="str">
            <v xml:space="preserve">   Fundo de Fomento Agrário e Desenvolvimento Rural</v>
          </cell>
        </row>
        <row r="84">
          <cell r="A84" t="str">
            <v>31351</v>
          </cell>
          <cell r="B84" t="str">
            <v xml:space="preserve">   Fundo de Desenvolvimento de Hidráulica Agrícola</v>
          </cell>
        </row>
        <row r="85">
          <cell r="A85" t="str">
            <v>31451</v>
          </cell>
          <cell r="B85" t="str">
            <v xml:space="preserve">   Direcção Provincial de Agricultura e Desenvolvimento Rural</v>
          </cell>
        </row>
        <row r="86">
          <cell r="A86" t="str">
            <v>32101</v>
          </cell>
          <cell r="B86" t="str">
            <v xml:space="preserve">   Ministério da Indústria e Comércio</v>
          </cell>
        </row>
        <row r="87">
          <cell r="A87" t="str">
            <v>32151</v>
          </cell>
          <cell r="B87" t="str">
            <v xml:space="preserve">   Fundo de Comercialização</v>
          </cell>
        </row>
        <row r="88">
          <cell r="A88" t="str">
            <v>32201</v>
          </cell>
          <cell r="B88" t="str">
            <v xml:space="preserve">   Instituto de Cereais de Moçambique</v>
          </cell>
        </row>
        <row r="89">
          <cell r="A89" t="str">
            <v>32251</v>
          </cell>
          <cell r="B89" t="str">
            <v xml:space="preserve">   Direcção Provincial da Indústria e Comércio</v>
          </cell>
        </row>
        <row r="90">
          <cell r="A90" t="str">
            <v>33101</v>
          </cell>
          <cell r="B90" t="str">
            <v xml:space="preserve">   Ministério do Turismo</v>
          </cell>
        </row>
        <row r="91">
          <cell r="A91" t="str">
            <v>33121</v>
          </cell>
          <cell r="B91" t="str">
            <v xml:space="preserve">   Fundo Nacional do Turismo</v>
          </cell>
        </row>
        <row r="92">
          <cell r="A92" t="str">
            <v>33151</v>
          </cell>
          <cell r="B92" t="str">
            <v xml:space="preserve">   Direcção Provincial do Turismo</v>
          </cell>
        </row>
        <row r="93">
          <cell r="A93" t="str">
            <v>34101</v>
          </cell>
          <cell r="B93" t="str">
            <v xml:space="preserve">   Ministério dos Recursos Minerais e Energia</v>
          </cell>
        </row>
        <row r="94">
          <cell r="A94" t="str">
            <v>34151</v>
          </cell>
          <cell r="B94" t="str">
            <v xml:space="preserve">   Fundo de Fomento Mineiro</v>
          </cell>
        </row>
        <row r="95">
          <cell r="A95" t="str">
            <v>34201</v>
          </cell>
          <cell r="B95" t="str">
            <v xml:space="preserve">   Direcção Provincial dos Recursos Minerais e Energia</v>
          </cell>
        </row>
        <row r="96">
          <cell r="A96" t="str">
            <v>36101</v>
          </cell>
          <cell r="B96" t="str">
            <v xml:space="preserve">   Ministério dos Transportes e Comunicações</v>
          </cell>
        </row>
        <row r="97">
          <cell r="A97" t="str">
            <v>36151</v>
          </cell>
          <cell r="B97" t="str">
            <v xml:space="preserve">   Secretaria de Estado da Aeronáutica Civil</v>
          </cell>
        </row>
        <row r="98">
          <cell r="A98" t="str">
            <v>3616010</v>
          </cell>
          <cell r="B98" t="str">
            <v xml:space="preserve">      Escola Nacional de Aeronáutica</v>
          </cell>
        </row>
        <row r="99">
          <cell r="A99" t="str">
            <v>36201</v>
          </cell>
          <cell r="B99" t="str">
            <v xml:space="preserve">   Instituto Nacional de Meteorologia</v>
          </cell>
        </row>
        <row r="100">
          <cell r="A100" t="str">
            <v>36251</v>
          </cell>
          <cell r="B100" t="str">
            <v xml:space="preserve">   Direcção Provincial dos Transportes e Comunicações</v>
          </cell>
        </row>
        <row r="101">
          <cell r="A101" t="str">
            <v>38101</v>
          </cell>
          <cell r="B101" t="str">
            <v xml:space="preserve">   Ministério das Obras Públicas e Habitação</v>
          </cell>
        </row>
        <row r="102">
          <cell r="A102" t="str">
            <v>38151</v>
          </cell>
          <cell r="B102" t="str">
            <v xml:space="preserve">   Administração Nacional de Estradas</v>
          </cell>
        </row>
        <row r="103">
          <cell r="A103" t="str">
            <v>38201</v>
          </cell>
          <cell r="B103" t="str">
            <v xml:space="preserve">   Direcção Provincial das Obras Públicas e Habitação</v>
          </cell>
        </row>
        <row r="104">
          <cell r="A104" t="str">
            <v>38251</v>
          </cell>
          <cell r="B104" t="str">
            <v xml:space="preserve">   Delegação da Administração do Parque Imobiliário do Estado</v>
          </cell>
        </row>
        <row r="105">
          <cell r="A105" t="str">
            <v>38301</v>
          </cell>
          <cell r="B105" t="str">
            <v xml:space="preserve">   Administração das Águas do Sul</v>
          </cell>
        </row>
        <row r="106">
          <cell r="A106" t="str">
            <v>40101</v>
          </cell>
          <cell r="B106" t="str">
            <v xml:space="preserve">   Ministério da Educação</v>
          </cell>
        </row>
        <row r="107">
          <cell r="A107" t="str">
            <v>40251</v>
          </cell>
          <cell r="B107" t="str">
            <v xml:space="preserve">   Comissão Nacional para a Unesco</v>
          </cell>
        </row>
        <row r="108">
          <cell r="A108" t="str">
            <v>40301</v>
          </cell>
          <cell r="B108" t="str">
            <v xml:space="preserve">   Direcção Provincial da Educação</v>
          </cell>
        </row>
        <row r="109">
          <cell r="A109" t="str">
            <v>41101</v>
          </cell>
          <cell r="B109" t="str">
            <v xml:space="preserve">   Ministério do Ensino Superior, Ciência e Tecnologia</v>
          </cell>
        </row>
        <row r="110">
          <cell r="A110" t="str">
            <v>41151</v>
          </cell>
          <cell r="B110" t="str">
            <v xml:space="preserve">   Universidade Eduardo Mondlane</v>
          </cell>
        </row>
        <row r="111">
          <cell r="A111" t="str">
            <v>41201</v>
          </cell>
          <cell r="B111" t="str">
            <v xml:space="preserve">   Universidade Pedagógica</v>
          </cell>
        </row>
        <row r="112">
          <cell r="A112" t="str">
            <v>41301</v>
          </cell>
          <cell r="B112" t="str">
            <v xml:space="preserve">   Instituto Superior de Relações Internacionais</v>
          </cell>
        </row>
        <row r="113">
          <cell r="A113" t="str">
            <v>41351</v>
          </cell>
          <cell r="B113" t="str">
            <v xml:space="preserve">   Delegação da Universidade Pedagógica</v>
          </cell>
        </row>
        <row r="114">
          <cell r="A114" t="str">
            <v>42101</v>
          </cell>
          <cell r="B114" t="str">
            <v xml:space="preserve">   Ministério da Cultura</v>
          </cell>
        </row>
        <row r="115">
          <cell r="A115" t="str">
            <v>42151</v>
          </cell>
          <cell r="B115" t="str">
            <v xml:space="preserve">   Comissão de Coordenação dos Progr. Informação e Cultura da SADC</v>
          </cell>
        </row>
        <row r="116">
          <cell r="A116" t="str">
            <v>42201</v>
          </cell>
          <cell r="B116" t="str">
            <v xml:space="preserve">   Fundo Bibliográfico da Língua Portuguesa</v>
          </cell>
        </row>
        <row r="117">
          <cell r="A117" t="str">
            <v>42251</v>
          </cell>
          <cell r="B117" t="str">
            <v xml:space="preserve">   Direcção Provincial da Cultura</v>
          </cell>
        </row>
        <row r="118">
          <cell r="A118" t="str">
            <v>43101</v>
          </cell>
          <cell r="B118" t="str">
            <v xml:space="preserve">    Ministério da Juventude e Desportos</v>
          </cell>
        </row>
        <row r="119">
          <cell r="A119" t="str">
            <v>43251</v>
          </cell>
          <cell r="B119" t="str">
            <v xml:space="preserve">    Direcção Provincial da Juventude e Desportos</v>
          </cell>
        </row>
        <row r="120">
          <cell r="A120" t="str">
            <v>44101</v>
          </cell>
          <cell r="B120" t="str">
            <v xml:space="preserve">   Ministério da Saúde</v>
          </cell>
        </row>
        <row r="121">
          <cell r="A121" t="str">
            <v>44151</v>
          </cell>
          <cell r="B121" t="str">
            <v xml:space="preserve">   Conselho Nacional de Combate ao HIV / SIDA</v>
          </cell>
        </row>
        <row r="122">
          <cell r="A122" t="str">
            <v>44161</v>
          </cell>
          <cell r="B122" t="str">
            <v xml:space="preserve">   Hospital Central do Maputo</v>
          </cell>
        </row>
        <row r="123">
          <cell r="A123" t="str">
            <v>44351</v>
          </cell>
          <cell r="B123" t="str">
            <v xml:space="preserve">   Direcção Provincial da Saúde</v>
          </cell>
        </row>
        <row r="124">
          <cell r="A124" t="str">
            <v>4435110</v>
          </cell>
          <cell r="B124" t="str">
            <v xml:space="preserve">      Transferências às Famílias - D. P. Saúde</v>
          </cell>
        </row>
        <row r="125">
          <cell r="A125" t="str">
            <v>44361</v>
          </cell>
          <cell r="B125" t="str">
            <v xml:space="preserve">   Hospital Central</v>
          </cell>
        </row>
        <row r="126">
          <cell r="A126" t="str">
            <v>46101</v>
          </cell>
          <cell r="B126" t="str">
            <v xml:space="preserve">   Ministério da Mulher e Coordenação da Acção Social</v>
          </cell>
        </row>
        <row r="127">
          <cell r="A127" t="str">
            <v>46151</v>
          </cell>
          <cell r="B127" t="str">
            <v xml:space="preserve">   Instituto Nacional da Acção Social</v>
          </cell>
        </row>
        <row r="128">
          <cell r="A128" t="str">
            <v>46201</v>
          </cell>
          <cell r="B128" t="str">
            <v xml:space="preserve">   Comissão Nacional de Reinserção Social</v>
          </cell>
        </row>
        <row r="129">
          <cell r="A129" t="str">
            <v>46251</v>
          </cell>
          <cell r="B129" t="str">
            <v xml:space="preserve">   Direcção Provincial da Mulher e Coordenação da Acção Social</v>
          </cell>
        </row>
        <row r="130">
          <cell r="A130" t="str">
            <v>46301</v>
          </cell>
          <cell r="B130" t="str">
            <v xml:space="preserve">   Delegação Provincial do Instituto Nacional da Acção Social</v>
          </cell>
        </row>
        <row r="131">
          <cell r="A131" t="str">
            <v>46351</v>
          </cell>
          <cell r="B131" t="str">
            <v xml:space="preserve">   Comissão Provincial de Reinserção Social</v>
          </cell>
        </row>
        <row r="132">
          <cell r="A132" t="str">
            <v>9901</v>
          </cell>
          <cell r="B132" t="str">
            <v xml:space="preserve">   Províncias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98.xml><?xml version="1.0" encoding="utf-8"?>
<externalLink xmlns="http://schemas.openxmlformats.org/spreadsheetml/2006/main">
  <externalBook xmlns:r="http://schemas.openxmlformats.org/officeDocument/2006/relationships" r:id="rId1">
    <sheetNames>
      <sheetName val="Contents"/>
      <sheetName val="Input"/>
      <sheetName val="Output"/>
      <sheetName val="Data"/>
      <sheetName val="case 1"/>
      <sheetName val="case 4"/>
      <sheetName val="bopST"/>
      <sheetName val="BoP(Tab6)"/>
      <sheetName val="GAMTEL"/>
      <sheetName val="DS00Q"/>
      <sheetName val="DRS form"/>
      <sheetName val="DS00-07"/>
      <sheetName val="background"/>
      <sheetName val="indicators"/>
      <sheetName val="Debt"/>
      <sheetName val="ExtDbtInd(Tab10)"/>
      <sheetName val="TOT"/>
      <sheetName val="FX budget"/>
      <sheetName val="sensitivity(Tab9)"/>
      <sheetName val="case 2"/>
      <sheetName val="case 3"/>
      <sheetName val="ExtFinReq"/>
      <sheetName val="Fund(Tab12)"/>
      <sheetName val="LT prospects"/>
      <sheetName val="Misc"/>
      <sheetName val="Fund op"/>
      <sheetName val="gambiaproj"/>
      <sheetName val="to indicator table"/>
      <sheetName val="WEO"/>
      <sheetName val="Modul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99.xml><?xml version="1.0" encoding="utf-8"?>
<externalLink xmlns="http://schemas.openxmlformats.org/spreadsheetml/2006/main">
  <externalBook xmlns:r="http://schemas.openxmlformats.org/officeDocument/2006/relationships" r:id="rId1">
    <sheetNames>
      <sheetName val="A"/>
      <sheetName val="C"/>
      <sheetName val="Stress 0322"/>
      <sheetName val="Stress analysis"/>
      <sheetName val="BoP OUT Medium"/>
      <sheetName val="BoP OUT Long"/>
      <sheetName val="IMF Assistance"/>
      <sheetName val="IMF Assistance Old"/>
      <sheetName val="large projects"/>
      <sheetName val="Terms of Trade"/>
      <sheetName val="Exports"/>
      <sheetName val="Services"/>
      <sheetName val="Key Ratios"/>
      <sheetName val="Debt Service  Long"/>
      <sheetName val="DebtService to budget"/>
      <sheetName val="B"/>
      <sheetName val="D"/>
      <sheetName val="E"/>
      <sheetName val="F"/>
      <sheetName val="Workspace contents"/>
      <sheetName val="OUTPUT"/>
      <sheetName val="Contents"/>
      <sheetName val="DebtServiceOutLong"/>
      <sheetName val="BoP_OUT_Medium"/>
      <sheetName val="BoP_OUT_Long"/>
      <sheetName val="IMF_Assistance"/>
      <sheetName val="large_projects"/>
      <sheetName val="DebtService_to_budget"/>
      <sheetName val="Terms_of_Trade"/>
      <sheetName val="Workspace_contents"/>
      <sheetName val="Tally_PDR"/>
      <sheetName val="SEI"/>
      <sheetName val="TOC"/>
      <sheetName val="Stress_0322"/>
      <sheetName val="Stress_analysis"/>
      <sheetName val="IMF_Assistance_Old"/>
      <sheetName val="Key_Ratios"/>
      <sheetName val="Debt_Service__Long"/>
      <sheetName val="1996"/>
      <sheetName val="Fund_Credit"/>
      <sheetName val="Export destination"/>
      <sheetName val="NPV Reduction"/>
      <sheetName val="Noyau"/>
      <sheetName val="MMI"/>
      <sheetName val="Info Din."/>
      <sheetName val="Scheduled Repayment"/>
      <sheetName val="FHIS"/>
      <sheetName val="BOP9703_stress"/>
      <sheetName val="Q1"/>
      <sheetName val="C_basef14.3p10.6"/>
      <sheetName val="Realism 2 - Fiscal multiplier"/>
      <sheetName val="Realism 2 - Alt. 1"/>
      <sheetName val="Impact"/>
      <sheetName val="Figure 6 NPV"/>
      <sheetName val="Bench - 99"/>
      <sheetName val="BDDCLE-Octobre 04 pgmé"/>
      <sheetName val="panel chart"/>
      <sheetName val="#REF"/>
      <sheetName val="BoP"/>
      <sheetName val="RES"/>
      <sheetName val="Input"/>
      <sheetName val="Trade"/>
      <sheetName val="ЦалингийнСудалгааТайлбар"/>
      <sheetName val="source"/>
      <sheetName val="2"/>
      <sheetName val="WEO_WETA"/>
      <sheetName val="IFS SURVEYS Dec1990_Feb2004"/>
      <sheetName val="Monetary Dev_Monthly"/>
      <sheetName val="Table of Contents"/>
      <sheetName val="InHUB"/>
      <sheetName val="Stress_03221"/>
      <sheetName val="Stress_analysis1"/>
      <sheetName val="BoP_OUT_Medium1"/>
      <sheetName val="BoP_OUT_Long1"/>
      <sheetName val="IMF_Assistance1"/>
      <sheetName val="IMF_Assistance_Old1"/>
      <sheetName val="large_projects1"/>
      <sheetName val="Terms_of_Trade1"/>
      <sheetName val="Key_Ratios1"/>
      <sheetName val="Debt_Service__Long1"/>
      <sheetName val="DebtService_to_budget1"/>
      <sheetName val="Workspace_contents1"/>
      <sheetName val="NFA-input"/>
      <sheetName val="CBK-input"/>
      <sheetName val="Survey"/>
      <sheetName val="6-QAC &amp; PC Table (2)"/>
      <sheetName val="OutHUB"/>
      <sheetName val="PARAM"/>
      <sheetName val="CPIINDEX"/>
      <sheetName val="IFS_SURVEYS_Dec1990_Feb2004"/>
      <sheetName val="Table_of_Contents"/>
      <sheetName val="Monetary_Dev_Monthly"/>
      <sheetName val="AfDB"/>
      <sheetName val="CB"/>
      <sheetName val="Gin"/>
      <sheetName val="Din"/>
      <sheetName val="Stress_03224"/>
      <sheetName val="Stress_analysis4"/>
      <sheetName val="BoP_OUT_Medium4"/>
      <sheetName val="BoP_OUT_Long4"/>
      <sheetName val="IMF_Assistance4"/>
      <sheetName val="IMF_Assistance_Old4"/>
      <sheetName val="large_projects4"/>
      <sheetName val="Terms_of_Trade4"/>
      <sheetName val="Key_Ratios4"/>
      <sheetName val="Debt_Service__Long4"/>
      <sheetName val="DebtService_to_budget4"/>
      <sheetName val="Workspace_contents4"/>
      <sheetName val="Stress_03222"/>
      <sheetName val="Stress_analysis2"/>
      <sheetName val="BoP_OUT_Medium2"/>
      <sheetName val="BoP_OUT_Long2"/>
      <sheetName val="IMF_Assistance2"/>
      <sheetName val="IMF_Assistance_Old2"/>
      <sheetName val="large_projects2"/>
      <sheetName val="Terms_of_Trade2"/>
      <sheetName val="Key_Ratios2"/>
      <sheetName val="Debt_Service__Long2"/>
      <sheetName val="DebtService_to_budget2"/>
      <sheetName val="Workspace_contents2"/>
      <sheetName val="Stress_03223"/>
      <sheetName val="Stress_analysis3"/>
      <sheetName val="BoP_OUT_Medium3"/>
      <sheetName val="BoP_OUT_Long3"/>
      <sheetName val="IMF_Assistance3"/>
      <sheetName val="IMF_Assistance_Old3"/>
      <sheetName val="large_projects3"/>
      <sheetName val="Terms_of_Trade3"/>
      <sheetName val="Key_Ratios3"/>
      <sheetName val="Debt_Service__Long3"/>
      <sheetName val="DebtService_to_budget3"/>
      <sheetName val="Workspace_contents3"/>
      <sheetName val="Assumptions"/>
      <sheetName val="Afiliados"/>
      <sheetName val="BALANCE DES PAIEMENTS"/>
      <sheetName val="PRODUCTO"/>
      <sheetName val="תוכן"/>
      <sheetName val="page 1"/>
      <sheetName val="country name lookup"/>
      <sheetName val="Listas"/>
      <sheetName val="Haver_In_Q"/>
      <sheetName val="Data"/>
      <sheetName val="NTS"/>
      <sheetName val="Probit"/>
      <sheetName val="Control"/>
      <sheetName val="Hoja1"/>
      <sheetName val="IN"/>
      <sheetName val="labels"/>
      <sheetName val="Exp"/>
      <sheetName val="Imp"/>
      <sheetName val="Outputs"/>
      <sheetName val="Dep fonct"/>
      <sheetName val="Annual"/>
      <sheetName val="Print Tables"/>
      <sheetName val="Chart Data"/>
      <sheetName val="Stress_03225"/>
      <sheetName val="Stress_analysis5"/>
      <sheetName val="BoP_OUT_Medium5"/>
      <sheetName val="BoP_OUT_Long5"/>
      <sheetName val="IMF_Assistance5"/>
      <sheetName val="IMF_Assistance_Old5"/>
      <sheetName val="large_projects5"/>
      <sheetName val="Terms_of_Trade5"/>
      <sheetName val="Key_Ratios5"/>
      <sheetName val="Debt_Service__Long5"/>
      <sheetName val="DebtService_to_budget5"/>
      <sheetName val="Workspace_contents5"/>
      <sheetName val="Export_destination"/>
      <sheetName val="panel_chart"/>
      <sheetName val="NPV_Reduction"/>
      <sheetName val="Info_Din_"/>
      <sheetName val="Realism_2_-_Fiscal_multiplier"/>
      <sheetName val="Realism_2_-_Alt__1"/>
      <sheetName val="Scheduled_Repayment"/>
      <sheetName val="C_basef14_3p10_6"/>
      <sheetName val="IFS_SURVEYS_Dec1990_Feb20041"/>
      <sheetName val="Monetary_Dev_Monthly1"/>
      <sheetName val="Table_of_Contents1"/>
      <sheetName val="6-QAC_&amp;_PC_Table_(2)"/>
      <sheetName val="Bench_-_99"/>
      <sheetName val="BDDCLE-Octobre_04_pgmé"/>
      <sheetName val="Figure_6_NPV"/>
      <sheetName val="BALANCE_DES_PAIEMENTS"/>
      <sheetName val="page_1"/>
      <sheetName val="country_name_lookup"/>
      <sheetName val="Stress_03226"/>
      <sheetName val="Stress_analysis6"/>
      <sheetName val="BoP_OUT_Medium6"/>
      <sheetName val="BoP_OUT_Long6"/>
      <sheetName val="IMF_Assistance6"/>
      <sheetName val="IMF_Assistance_Old6"/>
      <sheetName val="large_projects6"/>
      <sheetName val="Terms_of_Trade6"/>
      <sheetName val="Key_Ratios6"/>
      <sheetName val="Debt_Service__Long6"/>
      <sheetName val="DebtService_to_budget6"/>
      <sheetName val="Workspace_contents6"/>
      <sheetName val="Export_destination1"/>
      <sheetName val="panel_chart1"/>
      <sheetName val="NPV_Reduction1"/>
      <sheetName val="Info_Din_1"/>
      <sheetName val="Realism_2_-_Fiscal_multiplier1"/>
      <sheetName val="Realism_2_-_Alt__11"/>
      <sheetName val="Scheduled_Repayment1"/>
      <sheetName val="C_basef14_3p10_61"/>
      <sheetName val="IFS_SURVEYS_Dec1990_Feb20042"/>
      <sheetName val="Monetary_Dev_Monthly2"/>
      <sheetName val="Table_of_Contents2"/>
      <sheetName val="6-QAC_&amp;_PC_Table_(2)1"/>
      <sheetName val="Bench_-_991"/>
      <sheetName val="BDDCLE-Octobre_04_pgmé1"/>
      <sheetName val="Figure_6_NPV1"/>
      <sheetName val="BALANCE_DES_PAIEMENTS1"/>
      <sheetName val="page_11"/>
      <sheetName val="country_name_lookup1"/>
      <sheetName val="table 1"/>
      <sheetName val="REER"/>
      <sheetName val="HiddenSettings"/>
      <sheetName val="Proj cur"/>
      <sheetName val="Links_Out"/>
      <sheetName val="Links-Ou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99">
          <cell r="AK99">
            <v>1998</v>
          </cell>
          <cell r="AO99">
            <v>1998</v>
          </cell>
          <cell r="AS99">
            <v>1998</v>
          </cell>
          <cell r="AW99">
            <v>1998</v>
          </cell>
        </row>
        <row r="100">
          <cell r="AK100" t="str">
            <v>QI</v>
          </cell>
          <cell r="AO100" t="str">
            <v>QII</v>
          </cell>
          <cell r="AS100" t="str">
            <v>QIII</v>
          </cell>
          <cell r="AW100" t="str">
            <v>QIV</v>
          </cell>
        </row>
        <row r="101">
          <cell r="AJ101" t="str">
            <v>total</v>
          </cell>
          <cell r="AK101" t="str">
            <v>o/w int</v>
          </cell>
          <cell r="AL101" t="str">
            <v>o/w cap</v>
          </cell>
          <cell r="AN101" t="str">
            <v>total</v>
          </cell>
          <cell r="AO101" t="str">
            <v>o/w int</v>
          </cell>
          <cell r="AP101" t="str">
            <v>o/w cap</v>
          </cell>
          <cell r="AR101" t="str">
            <v>total</v>
          </cell>
          <cell r="AS101" t="str">
            <v>o/w int</v>
          </cell>
          <cell r="AT101" t="str">
            <v>o/w cap</v>
          </cell>
          <cell r="AV101" t="str">
            <v>total</v>
          </cell>
          <cell r="AW101" t="str">
            <v>o/w int</v>
          </cell>
          <cell r="AX101" t="str">
            <v>o/w cap</v>
          </cell>
        </row>
        <row r="103">
          <cell r="AJ103">
            <v>0</v>
          </cell>
          <cell r="AK103">
            <v>0</v>
          </cell>
          <cell r="AL103">
            <v>0</v>
          </cell>
          <cell r="AN103">
            <v>0.1</v>
          </cell>
          <cell r="AO103">
            <v>0.1</v>
          </cell>
          <cell r="AP103">
            <v>0</v>
          </cell>
          <cell r="AR103">
            <v>0.2</v>
          </cell>
          <cell r="AS103">
            <v>0</v>
          </cell>
          <cell r="AT103">
            <v>0.2</v>
          </cell>
          <cell r="AV103">
            <v>0.1</v>
          </cell>
          <cell r="AW103">
            <v>0.1</v>
          </cell>
          <cell r="AX103">
            <v>0</v>
          </cell>
        </row>
        <row r="104">
          <cell r="AJ104">
            <v>9</v>
          </cell>
          <cell r="AK104">
            <v>2.2000000000000002</v>
          </cell>
          <cell r="AL104">
            <v>6.8</v>
          </cell>
          <cell r="AN104">
            <v>6.6</v>
          </cell>
          <cell r="AO104">
            <v>3.2</v>
          </cell>
          <cell r="AP104">
            <v>3.4</v>
          </cell>
          <cell r="AR104">
            <v>9.3000000000000007</v>
          </cell>
          <cell r="AS104">
            <v>6.5</v>
          </cell>
          <cell r="AT104">
            <v>2.8</v>
          </cell>
          <cell r="AV104">
            <v>6.3</v>
          </cell>
          <cell r="AW104">
            <v>3.4</v>
          </cell>
          <cell r="AX104">
            <v>2.9</v>
          </cell>
        </row>
        <row r="105">
          <cell r="AJ105">
            <v>12.600000000000001</v>
          </cell>
          <cell r="AK105">
            <v>6.4</v>
          </cell>
          <cell r="AL105">
            <v>6.2</v>
          </cell>
          <cell r="AN105">
            <v>8.3000000000000007</v>
          </cell>
          <cell r="AO105">
            <v>4.0999999999999996</v>
          </cell>
          <cell r="AP105">
            <v>4.2</v>
          </cell>
          <cell r="AR105">
            <v>15.6</v>
          </cell>
          <cell r="AS105">
            <v>6.6</v>
          </cell>
          <cell r="AT105">
            <v>9</v>
          </cell>
          <cell r="AV105">
            <v>9.1000000000000014</v>
          </cell>
          <cell r="AW105">
            <v>4.2</v>
          </cell>
          <cell r="AX105">
            <v>4.9000000000000004</v>
          </cell>
        </row>
        <row r="106">
          <cell r="AJ106">
            <v>0</v>
          </cell>
          <cell r="AK106">
            <v>0</v>
          </cell>
          <cell r="AL106">
            <v>0</v>
          </cell>
          <cell r="AN106">
            <v>0</v>
          </cell>
          <cell r="AO106">
            <v>0</v>
          </cell>
          <cell r="AP106">
            <v>0</v>
          </cell>
          <cell r="AR106">
            <v>0</v>
          </cell>
          <cell r="AS106">
            <v>0</v>
          </cell>
          <cell r="AT106">
            <v>0</v>
          </cell>
          <cell r="AV106">
            <v>0</v>
          </cell>
          <cell r="AW106">
            <v>0</v>
          </cell>
          <cell r="AX106">
            <v>0</v>
          </cell>
        </row>
        <row r="107">
          <cell r="AJ107">
            <v>8.5</v>
          </cell>
          <cell r="AK107">
            <v>8.5</v>
          </cell>
          <cell r="AL107">
            <v>0</v>
          </cell>
          <cell r="AN107">
            <v>8.5</v>
          </cell>
          <cell r="AO107">
            <v>8.5</v>
          </cell>
          <cell r="AP107">
            <v>0</v>
          </cell>
          <cell r="AR107">
            <v>8.5</v>
          </cell>
          <cell r="AS107">
            <v>8.5</v>
          </cell>
          <cell r="AT107">
            <v>0</v>
          </cell>
          <cell r="AV107">
            <v>8.5</v>
          </cell>
          <cell r="AW107">
            <v>8.5</v>
          </cell>
          <cell r="AX107">
            <v>0</v>
          </cell>
        </row>
        <row r="110">
          <cell r="AJ110">
            <v>30.1</v>
          </cell>
          <cell r="AK110">
            <v>17.100000000000001</v>
          </cell>
          <cell r="AL110">
            <v>13</v>
          </cell>
          <cell r="AN110">
            <v>23.5</v>
          </cell>
          <cell r="AO110">
            <v>15.9</v>
          </cell>
          <cell r="AP110">
            <v>7.6</v>
          </cell>
          <cell r="AR110">
            <v>33.6</v>
          </cell>
          <cell r="AS110">
            <v>21.6</v>
          </cell>
          <cell r="AT110">
            <v>12</v>
          </cell>
          <cell r="AV110">
            <v>24</v>
          </cell>
          <cell r="AW110">
            <v>16.2</v>
          </cell>
          <cell r="AX110">
            <v>7.8000000000000007</v>
          </cell>
        </row>
        <row r="112">
          <cell r="AJ112">
            <v>0</v>
          </cell>
          <cell r="AK112">
            <v>0</v>
          </cell>
          <cell r="AL112">
            <v>0</v>
          </cell>
          <cell r="AN112">
            <v>0</v>
          </cell>
          <cell r="AO112">
            <v>0</v>
          </cell>
          <cell r="AP112">
            <v>0</v>
          </cell>
          <cell r="AR112">
            <v>0</v>
          </cell>
          <cell r="AS112">
            <v>0</v>
          </cell>
          <cell r="AT112">
            <v>0</v>
          </cell>
          <cell r="AV112">
            <v>0</v>
          </cell>
          <cell r="AW112">
            <v>0</v>
          </cell>
          <cell r="AX112">
            <v>0</v>
          </cell>
        </row>
        <row r="113">
          <cell r="AJ113">
            <v>30.1</v>
          </cell>
          <cell r="AK113">
            <v>17.100000000000001</v>
          </cell>
          <cell r="AL113">
            <v>13</v>
          </cell>
          <cell r="AN113">
            <v>23.4</v>
          </cell>
          <cell r="AO113">
            <v>15.8</v>
          </cell>
          <cell r="AP113">
            <v>7.6</v>
          </cell>
          <cell r="AR113">
            <v>33.4</v>
          </cell>
          <cell r="AS113">
            <v>21.6</v>
          </cell>
          <cell r="AT113">
            <v>11.8</v>
          </cell>
          <cell r="AV113">
            <v>23.9</v>
          </cell>
          <cell r="AW113">
            <v>16.099999999999998</v>
          </cell>
          <cell r="AX113">
            <v>7.8000000000000007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/>
      <sheetData sheetId="90"/>
      <sheetData sheetId="91" refreshError="1"/>
      <sheetData sheetId="92" refreshError="1"/>
      <sheetData sheetId="93" refreshError="1"/>
      <sheetData sheetId="94" refreshError="1"/>
      <sheetData sheetId="95" refreshError="1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R137"/>
  <sheetViews>
    <sheetView topLeftCell="A31" zoomScale="85" zoomScaleNormal="85" workbookViewId="0">
      <selection activeCell="L39" sqref="L39"/>
    </sheetView>
  </sheetViews>
  <sheetFormatPr baseColWidth="8" defaultRowHeight="12.75"/>
  <cols>
    <col width="2.85546875" customWidth="1" style="19" min="1" max="1"/>
    <col width="26.85546875" customWidth="1" style="19" min="2" max="2"/>
    <col width="18" bestFit="1" customWidth="1" style="19" min="3" max="3"/>
    <col width="9.7109375" customWidth="1" style="19" min="4" max="7"/>
    <col width="10.85546875" customWidth="1" style="19" min="8" max="8"/>
    <col width="9.7109375" customWidth="1" style="19" min="9" max="9"/>
    <col width="10.28515625" customWidth="1" style="19" min="10" max="12"/>
    <col width="9.7109375" customWidth="1" style="19" min="13" max="14"/>
    <col width="12" customWidth="1" style="19" min="15" max="24"/>
    <col width="9.140625" customWidth="1" style="19" min="25" max="26"/>
    <col width="9.140625" customWidth="1" style="13" min="27" max="28"/>
    <col width="19.42578125" customWidth="1" style="13" min="29" max="29"/>
    <col width="12" customWidth="1" style="13" min="30" max="33"/>
    <col width="52" customWidth="1" style="13" min="34" max="34"/>
    <col width="9.140625" customWidth="1" style="13" min="35" max="36"/>
    <col width="9.42578125" bestFit="1" customWidth="1" style="13" min="37" max="37"/>
    <col width="9.28515625" bestFit="1" customWidth="1" style="13" min="38" max="38"/>
    <col width="10.140625" bestFit="1" customWidth="1" style="13" min="39" max="39"/>
    <col width="9.42578125" bestFit="1" customWidth="1" style="13" min="40" max="40"/>
    <col width="9.28515625" bestFit="1" customWidth="1" style="13" min="41" max="41"/>
    <col width="11.28515625" bestFit="1" customWidth="1" style="13" min="42" max="42"/>
    <col width="9.28515625" bestFit="1" customWidth="1" style="13" min="43" max="44"/>
    <col width="9.140625" customWidth="1" style="13" min="45" max="16384"/>
  </cols>
  <sheetData>
    <row r="1">
      <c r="B1" s="64" t="inlineStr">
        <is>
          <t>Шалгалт 1.</t>
        </is>
      </c>
    </row>
    <row r="2" ht="15" customHeight="1">
      <c r="AJ2" s="158" t="n"/>
      <c r="AK2" s="158" t="n">
        <v>2022</v>
      </c>
      <c r="AL2" s="250" t="n"/>
      <c r="AM2" s="251" t="n"/>
      <c r="AN2" s="158" t="n">
        <v>2022</v>
      </c>
      <c r="AO2" s="250" t="n"/>
      <c r="AP2" s="251" t="n"/>
      <c r="AQ2" s="157" t="inlineStr">
        <is>
          <t>Гааль I-X
BOP I-X</t>
        </is>
      </c>
      <c r="AR2" s="252" t="n"/>
    </row>
    <row r="3" ht="15" customHeight="1">
      <c r="A3" s="11" t="n"/>
      <c r="B3" s="12" t="inlineStr">
        <is>
          <t>Төлбөрийн тэнцэл</t>
        </is>
      </c>
      <c r="C3" s="12" t="inlineStr">
        <is>
          <t>Экспорт (BOP)</t>
        </is>
      </c>
      <c r="D3" s="12" t="n"/>
      <c r="E3" s="12" t="n"/>
      <c r="F3" s="12" t="inlineStr">
        <is>
          <t>Импорт (BOP)</t>
        </is>
      </c>
      <c r="G3" s="12" t="n"/>
      <c r="H3" s="12" t="n"/>
      <c r="I3" s="12" t="n"/>
      <c r="J3" s="12" t="n"/>
      <c r="K3" s="12" t="n"/>
      <c r="L3" s="12" t="n"/>
      <c r="M3" s="12" t="n"/>
      <c r="N3" s="12" t="n"/>
      <c r="Z3" s="43" t="inlineStr">
        <is>
          <t>Сая ам, долл</t>
        </is>
      </c>
      <c r="AC3" s="12" t="inlineStr">
        <is>
          <t>2022 оны эхний 10 сарын байдлаар</t>
        </is>
      </c>
      <c r="AJ3" s="253" t="n"/>
      <c r="AK3" s="79" t="inlineStr">
        <is>
          <t>IX</t>
        </is>
      </c>
      <c r="AL3" s="79" t="inlineStr">
        <is>
          <t>X</t>
        </is>
      </c>
      <c r="AM3" s="79" t="inlineStr">
        <is>
          <t>I-X</t>
        </is>
      </c>
      <c r="AN3" s="79" t="inlineStr">
        <is>
          <t>IX</t>
        </is>
      </c>
      <c r="AO3" s="79" t="inlineStr">
        <is>
          <t>X</t>
        </is>
      </c>
      <c r="AP3" s="79" t="inlineStr">
        <is>
          <t>I-X</t>
        </is>
      </c>
      <c r="AQ3" s="254" t="n"/>
      <c r="AR3" s="255" t="n"/>
    </row>
    <row r="4" ht="15" customHeight="1">
      <c r="A4" s="11" t="n"/>
      <c r="B4" s="12" t="n"/>
      <c r="C4" s="149" t="n">
        <v>2021</v>
      </c>
      <c r="D4" s="256" t="n"/>
      <c r="E4" s="256" t="n"/>
      <c r="F4" s="256" t="n"/>
      <c r="G4" s="256" t="n"/>
      <c r="H4" s="256" t="n"/>
      <c r="I4" s="256" t="n"/>
      <c r="J4" s="256" t="n"/>
      <c r="K4" s="256" t="n"/>
      <c r="L4" s="256" t="n"/>
      <c r="M4" s="256" t="n"/>
      <c r="N4" s="256" t="n"/>
      <c r="O4" s="149" t="n">
        <v>2022</v>
      </c>
      <c r="P4" s="256" t="n"/>
      <c r="Q4" s="256" t="n"/>
      <c r="R4" s="256" t="n"/>
      <c r="S4" s="256" t="n"/>
      <c r="T4" s="256" t="n"/>
      <c r="U4" s="256" t="n"/>
      <c r="V4" s="256" t="n"/>
      <c r="W4" s="256" t="n"/>
      <c r="X4" s="256" t="n"/>
      <c r="Y4" s="256" t="n"/>
      <c r="Z4" s="256" t="n"/>
      <c r="AC4" s="12" t="n"/>
      <c r="AJ4" s="253" t="n"/>
      <c r="AK4" s="79" t="n"/>
      <c r="AL4" s="79" t="n"/>
      <c r="AM4" s="79" t="n"/>
      <c r="AN4" s="79" t="n"/>
      <c r="AO4" s="79" t="n"/>
      <c r="AP4" s="79" t="n"/>
      <c r="AQ4" s="157" t="n"/>
      <c r="AR4" s="157" t="n"/>
    </row>
    <row r="5" ht="15" customHeight="1">
      <c r="A5" s="11" t="n"/>
      <c r="B5" s="21" t="n"/>
      <c r="C5" s="22" t="inlineStr">
        <is>
          <t>I</t>
        </is>
      </c>
      <c r="D5" s="22" t="inlineStr">
        <is>
          <t>II</t>
        </is>
      </c>
      <c r="E5" s="22" t="inlineStr">
        <is>
          <t>III</t>
        </is>
      </c>
      <c r="F5" s="22" t="inlineStr">
        <is>
          <t>IV</t>
        </is>
      </c>
      <c r="G5" s="22" t="inlineStr">
        <is>
          <t>V</t>
        </is>
      </c>
      <c r="H5" s="22" t="inlineStr">
        <is>
          <t>VI</t>
        </is>
      </c>
      <c r="I5" s="22" t="inlineStr">
        <is>
          <t>VII</t>
        </is>
      </c>
      <c r="J5" s="22" t="inlineStr">
        <is>
          <t>VIII</t>
        </is>
      </c>
      <c r="K5" s="22" t="inlineStr">
        <is>
          <t>IX</t>
        </is>
      </c>
      <c r="L5" s="22" t="inlineStr">
        <is>
          <t>X</t>
        </is>
      </c>
      <c r="M5" s="22" t="inlineStr">
        <is>
          <t>XI</t>
        </is>
      </c>
      <c r="N5" s="22" t="inlineStr">
        <is>
          <t>XII</t>
        </is>
      </c>
      <c r="O5" s="22" t="inlineStr">
        <is>
          <t>I</t>
        </is>
      </c>
      <c r="P5" s="22" t="inlineStr">
        <is>
          <t>II</t>
        </is>
      </c>
      <c r="Q5" s="22" t="inlineStr">
        <is>
          <t>III</t>
        </is>
      </c>
      <c r="R5" s="22" t="inlineStr">
        <is>
          <t>IV</t>
        </is>
      </c>
      <c r="S5" s="22" t="inlineStr">
        <is>
          <t>V</t>
        </is>
      </c>
      <c r="T5" s="22" t="inlineStr">
        <is>
          <t>VI</t>
        </is>
      </c>
      <c r="U5" s="22" t="inlineStr">
        <is>
          <t>VII</t>
        </is>
      </c>
      <c r="V5" s="22" t="inlineStr">
        <is>
          <t>VIII</t>
        </is>
      </c>
      <c r="W5" s="22" t="inlineStr">
        <is>
          <t>IX</t>
        </is>
      </c>
      <c r="X5" s="22" t="inlineStr">
        <is>
          <t>X</t>
        </is>
      </c>
      <c r="Y5" s="22" t="inlineStr">
        <is>
          <t>XI</t>
        </is>
      </c>
      <c r="Z5" s="22" t="inlineStr">
        <is>
          <t>XII</t>
        </is>
      </c>
      <c r="AC5" s="17" t="n"/>
      <c r="AD5" s="17" t="inlineStr">
        <is>
          <t>BOP</t>
        </is>
      </c>
      <c r="AE5" s="17" t="inlineStr">
        <is>
          <t>Гааль</t>
        </is>
      </c>
      <c r="AF5" s="17" t="inlineStr">
        <is>
          <t>Зөрүү дүн</t>
        </is>
      </c>
      <c r="AG5" s="17" t="inlineStr">
        <is>
          <t>Зөрүү хувь</t>
        </is>
      </c>
      <c r="AH5" s="17" t="inlineStr">
        <is>
          <t>Тайлбар</t>
        </is>
      </c>
      <c r="AJ5" s="257" t="n"/>
      <c r="AK5" s="158" t="inlineStr">
        <is>
          <t>BOP</t>
        </is>
      </c>
      <c r="AL5" s="250" t="n"/>
      <c r="AM5" s="251" t="n"/>
      <c r="AN5" s="158" t="inlineStr">
        <is>
          <t>Гааль</t>
        </is>
      </c>
      <c r="AO5" s="250" t="n"/>
      <c r="AP5" s="251" t="n"/>
      <c r="AQ5" s="82" t="inlineStr">
        <is>
          <t>Дүн</t>
        </is>
      </c>
      <c r="AR5" s="115" t="inlineStr">
        <is>
          <t>Хувь</t>
        </is>
      </c>
    </row>
    <row r="6" ht="12.75" customHeight="1">
      <c r="A6" s="11" t="n"/>
      <c r="B6" s="44" t="inlineStr">
        <is>
          <t>1. Бараа</t>
        </is>
      </c>
      <c r="C6" s="53" t="n">
        <v>154.1324</v>
      </c>
      <c r="D6" s="54" t="n">
        <v>94.2971</v>
      </c>
      <c r="E6" s="54" t="n">
        <v>100.2664</v>
      </c>
      <c r="F6" s="54" t="n">
        <v>-72.5715</v>
      </c>
      <c r="G6" s="54" t="n">
        <v>38.83771</v>
      </c>
      <c r="H6" s="54" t="n">
        <v>-20.3115</v>
      </c>
      <c r="I6" s="54" t="n">
        <v>-38.911</v>
      </c>
      <c r="J6" s="54" t="n">
        <v>124.7657</v>
      </c>
      <c r="K6" s="54" t="n">
        <v>61.91024</v>
      </c>
      <c r="L6" s="54" t="n">
        <v>522.1862</v>
      </c>
      <c r="M6" s="54" t="n">
        <v>733.3747</v>
      </c>
      <c r="N6" s="54" t="n">
        <v>-328.35</v>
      </c>
      <c r="O6" s="54" t="n">
        <v>-122.489</v>
      </c>
      <c r="P6" s="54" t="n">
        <v>-27.7364</v>
      </c>
      <c r="Q6" s="54" t="n">
        <v>-140.221</v>
      </c>
      <c r="R6" s="54" t="n">
        <v>-145.654422890349</v>
      </c>
      <c r="S6" s="54" t="n">
        <v>26.425701680348</v>
      </c>
      <c r="T6" s="54" t="n">
        <v>-40.55066823182</v>
      </c>
      <c r="U6" s="54" t="n">
        <v>44.4965186967328</v>
      </c>
      <c r="V6" s="54" t="n">
        <v>171.659336993683</v>
      </c>
      <c r="W6" s="54" t="n">
        <v>322.894004889253</v>
      </c>
      <c r="X6" s="54" t="n">
        <v>157.173397729615</v>
      </c>
      <c r="Y6" s="54" t="n">
        <v>325.486922513041</v>
      </c>
      <c r="Z6" s="54" t="n"/>
      <c r="AA6" s="14" t="n"/>
      <c r="AC6" s="34" t="inlineStr">
        <is>
          <t>Тэнцэл</t>
        </is>
      </c>
      <c r="AD6" s="35">
        <f>SUM(O6:Y6)</f>
        <v/>
      </c>
      <c r="AE6" s="35">
        <f>SUM(O13:Y13)</f>
        <v/>
      </c>
      <c r="AF6" s="35">
        <f>+AE6-AD6</f>
        <v/>
      </c>
      <c r="AG6" s="116" t="inlineStr">
        <is>
          <t>11.6¹</t>
        </is>
      </c>
      <c r="AH6" s="34" t="n"/>
      <c r="AJ6" s="80" t="inlineStr">
        <is>
          <t>Тэнцэл</t>
        </is>
      </c>
      <c r="AK6" s="83" t="n">
        <v>322.894004889253</v>
      </c>
      <c r="AL6" s="83" t="n">
        <v>157.173397729615</v>
      </c>
      <c r="AM6" s="83">
        <f>SUM(O6:X6)</f>
        <v/>
      </c>
      <c r="AN6" s="83">
        <f>+AN7-AN8</f>
        <v/>
      </c>
      <c r="AO6" s="83">
        <f>+'[125]9.1'!$F$47/1000</f>
        <v/>
      </c>
      <c r="AP6" s="83" t="n">
        <v>2863.217427043998</v>
      </c>
      <c r="AQ6" s="117">
        <f>+AP6-AM6</f>
        <v/>
      </c>
      <c r="AR6" s="117">
        <f>+AP6/AM6</f>
        <v/>
      </c>
    </row>
    <row r="7" ht="63.75" customHeight="1">
      <c r="A7" s="11" t="n"/>
      <c r="B7" s="45" t="inlineStr">
        <is>
          <t>1.1 Экспорт Ф.О.Б (кредит)</t>
        </is>
      </c>
      <c r="C7" s="55" t="n">
        <v>598.3737</v>
      </c>
      <c r="D7" s="56" t="n">
        <v>546.6492</v>
      </c>
      <c r="E7" s="56" t="n">
        <v>683.4126</v>
      </c>
      <c r="F7" s="56" t="n">
        <v>363.99</v>
      </c>
      <c r="G7" s="56" t="n">
        <v>675.8103</v>
      </c>
      <c r="H7" s="56" t="n">
        <v>635.0182</v>
      </c>
      <c r="I7" s="56" t="n">
        <v>524.5454</v>
      </c>
      <c r="J7" s="56" t="n">
        <v>748.7557</v>
      </c>
      <c r="K7" s="56" t="n">
        <v>711.0001</v>
      </c>
      <c r="L7" s="56" t="n">
        <v>1039.088</v>
      </c>
      <c r="M7" s="56" t="n">
        <v>1277.65</v>
      </c>
      <c r="N7" s="56" t="n">
        <v>331.4471</v>
      </c>
      <c r="O7" s="56" t="n">
        <v>444.6301</v>
      </c>
      <c r="P7" s="56" t="n">
        <v>471.7554</v>
      </c>
      <c r="Q7" s="56" t="n">
        <v>523.2976</v>
      </c>
      <c r="R7" s="56" t="n">
        <v>511.598553700131</v>
      </c>
      <c r="S7" s="56" t="n">
        <v>809.649813567437</v>
      </c>
      <c r="T7" s="56" t="n">
        <v>757.890042931273</v>
      </c>
      <c r="U7" s="56" t="n">
        <v>833.828929936915</v>
      </c>
      <c r="V7" s="56" t="n">
        <v>991.494378583741</v>
      </c>
      <c r="W7" s="56" t="n">
        <v>1061.76983830333</v>
      </c>
      <c r="X7" s="56" t="n">
        <v>926.928561499442</v>
      </c>
      <c r="Y7" s="56" t="n">
        <v>1044.20780807511</v>
      </c>
      <c r="Z7" s="56" t="n"/>
      <c r="AA7" s="14">
        <f>+X7/W7*100</f>
        <v/>
      </c>
      <c r="AB7" s="118">
        <f>SUM(O7:Y7)/SUM(C7:M7)*100</f>
        <v/>
      </c>
      <c r="AC7" s="36" t="inlineStr">
        <is>
          <t>Экспорт</t>
        </is>
      </c>
      <c r="AD7" s="35">
        <f>SUM(O7:Y7)</f>
        <v/>
      </c>
      <c r="AE7" s="35">
        <f>SUM(O14:Y14)</f>
        <v/>
      </c>
      <c r="AF7" s="35">
        <f>+AE7-AD7</f>
        <v/>
      </c>
      <c r="AG7" s="35">
        <f>+AE7/AD7*100-100</f>
        <v/>
      </c>
      <c r="AH7" s="119" t="inlineStr">
        <is>
          <t>1. Эдийн засгийн харьяат болон харьяат бусын бүртгэлээс шалтгаалан тодорхой хэмжээгээр зөрнө.
2. Гэрээний үнэ болон жишиг үнийн бүртгэлээс шалтгаалан зөрж байгаа бөгөөд зөрүүг арилгахаар туршилт тооцоог хийж байна.</t>
        </is>
      </c>
      <c r="AJ7" s="81" t="inlineStr">
        <is>
          <t>Экспорт</t>
        </is>
      </c>
      <c r="AK7" s="83" t="n">
        <v>1061.76983830333</v>
      </c>
      <c r="AL7" s="83" t="n">
        <v>926.928561499442</v>
      </c>
      <c r="AM7" s="83">
        <f>SUM(O7:X7)</f>
        <v/>
      </c>
      <c r="AN7" s="83" t="n">
        <v>1163.537977216002</v>
      </c>
      <c r="AO7" s="83">
        <f>+'[125]9.1'!$D$47/1000</f>
        <v/>
      </c>
      <c r="AP7" s="83" t="n">
        <v>10008.77821236</v>
      </c>
      <c r="AQ7" s="117">
        <f>+AP7-AM7</f>
        <v/>
      </c>
      <c r="AR7" s="117">
        <f>+AP7/AM7*100</f>
        <v/>
      </c>
    </row>
    <row r="8" ht="15" customHeight="1">
      <c r="A8" s="11" t="n"/>
      <c r="B8" s="46" t="inlineStr">
        <is>
          <t>1.2 Импорт Ф.О.Б (дебит)</t>
        </is>
      </c>
      <c r="C8" s="57" t="n">
        <v>444.2413</v>
      </c>
      <c r="D8" s="58" t="n">
        <v>452.3521</v>
      </c>
      <c r="E8" s="58" t="n">
        <v>583.1462</v>
      </c>
      <c r="F8" s="58" t="n">
        <v>436.5616</v>
      </c>
      <c r="G8" s="58" t="n">
        <v>636.9726000000001</v>
      </c>
      <c r="H8" s="58" t="n">
        <v>655.3297</v>
      </c>
      <c r="I8" s="58" t="n">
        <v>563.4564</v>
      </c>
      <c r="J8" s="58" t="n">
        <v>623.99</v>
      </c>
      <c r="K8" s="58" t="n">
        <v>649.0898999999999</v>
      </c>
      <c r="L8" s="58" t="n">
        <v>516.9017</v>
      </c>
      <c r="M8" s="58" t="n">
        <v>544.2751</v>
      </c>
      <c r="N8" s="58" t="n">
        <v>659.7975</v>
      </c>
      <c r="O8" s="58" t="n">
        <v>567.1194</v>
      </c>
      <c r="P8" s="58" t="n">
        <v>499.4918</v>
      </c>
      <c r="Q8" s="58" t="n">
        <v>663.5183</v>
      </c>
      <c r="R8" s="58" t="n">
        <v>657.25297659048</v>
      </c>
      <c r="S8" s="58" t="n">
        <v>783.22411188709</v>
      </c>
      <c r="T8" s="58" t="n">
        <v>798.440711163092</v>
      </c>
      <c r="U8" s="58" t="n">
        <v>789.332411240182</v>
      </c>
      <c r="V8" s="58" t="n">
        <v>819.835041590058</v>
      </c>
      <c r="W8" s="58" t="n">
        <v>738.8758334140761</v>
      </c>
      <c r="X8" s="58" t="n">
        <v>769.755163769827</v>
      </c>
      <c r="Y8" s="58" t="n">
        <v>718.720885562073</v>
      </c>
      <c r="Z8" s="58" t="n"/>
      <c r="AA8" s="14">
        <f>+X8/W8*100</f>
        <v/>
      </c>
      <c r="AB8" s="118">
        <f>SUM(O8:Y8)/SUM(C8:M8)*100</f>
        <v/>
      </c>
      <c r="AC8" s="36" t="inlineStr">
        <is>
          <t>Импорт</t>
        </is>
      </c>
      <c r="AD8" s="35">
        <f>SUM(O8:Y8)</f>
        <v/>
      </c>
      <c r="AE8" s="35">
        <f>SUM(O15:Y15)</f>
        <v/>
      </c>
      <c r="AF8" s="35">
        <f>+AE8-AD8</f>
        <v/>
      </c>
      <c r="AG8" s="35">
        <f>+AE8/AD8*100-100</f>
        <v/>
      </c>
      <c r="AH8" s="34" t="inlineStr">
        <is>
          <t>Зөрүү харьцангуй бага байгаа бөгөөд эдийн засгийн харьяат болон харьяат бусын бүртгэлээс шалтгаалан тодорхой хэмжээгээр зөрнө.</t>
        </is>
      </c>
      <c r="AJ8" s="81" t="inlineStr">
        <is>
          <t>Импорт</t>
        </is>
      </c>
      <c r="AK8" s="83" t="n">
        <v>738.8758334140761</v>
      </c>
      <c r="AL8" s="83" t="n">
        <v>769.755163769827</v>
      </c>
      <c r="AM8" s="83">
        <f>SUM(O8:X8)</f>
        <v/>
      </c>
      <c r="AN8" s="83" t="n">
        <v>756.6941068739984</v>
      </c>
      <c r="AO8" s="83">
        <f>+'[125]9.1'!$E$47/1000</f>
        <v/>
      </c>
      <c r="AP8" s="83" t="n">
        <v>7145.560785315999</v>
      </c>
      <c r="AQ8" s="117">
        <f>+AP8-AM8</f>
        <v/>
      </c>
      <c r="AR8" s="117">
        <f>+AP8/AM8*100</f>
        <v/>
      </c>
    </row>
    <row r="9">
      <c r="A9" s="11" t="n"/>
      <c r="B9" s="15" t="inlineStr">
        <is>
          <t>Эх үүсвэр: Монголбанк, Төлбөрийн тэнцлийн статистик</t>
        </is>
      </c>
      <c r="AC9" s="38" t="inlineStr">
        <is>
          <t>¹ Дахин их</t>
        </is>
      </c>
    </row>
    <row r="10">
      <c r="A10" s="11" t="n"/>
      <c r="AD10" s="20" t="n"/>
      <c r="AE10" s="20" t="n"/>
      <c r="AF10" s="20" t="n"/>
      <c r="AG10" s="20" t="n"/>
    </row>
    <row r="11">
      <c r="A11" s="11" t="n"/>
      <c r="B11" s="16" t="inlineStr">
        <is>
          <t>Гадаад худалдаа</t>
        </is>
      </c>
      <c r="C11" s="12" t="inlineStr">
        <is>
          <t>Экспорт (Гааль)</t>
        </is>
      </c>
      <c r="D11" s="16" t="n"/>
      <c r="E11" s="16" t="n"/>
      <c r="F11" s="12" t="inlineStr">
        <is>
          <t>Импорт (Гааль)</t>
        </is>
      </c>
      <c r="G11" s="16" t="n"/>
      <c r="H11" s="16" t="n"/>
      <c r="I11" s="16" t="n"/>
      <c r="J11" s="16" t="n"/>
      <c r="K11" s="16" t="n"/>
      <c r="L11" s="16" t="n"/>
      <c r="M11" s="16" t="n"/>
      <c r="N11" s="16" t="n"/>
    </row>
    <row r="12">
      <c r="A12" s="11" t="n"/>
      <c r="B12" s="24" t="n"/>
      <c r="C12" s="25" t="n">
        <v>202101</v>
      </c>
      <c r="D12" s="25" t="n">
        <v>202102</v>
      </c>
      <c r="E12" s="25" t="n">
        <v>202103</v>
      </c>
      <c r="F12" s="25" t="n">
        <v>202104</v>
      </c>
      <c r="G12" s="25" t="n">
        <v>202105</v>
      </c>
      <c r="H12" s="25" t="n">
        <v>202106</v>
      </c>
      <c r="I12" s="25" t="n">
        <v>202107</v>
      </c>
      <c r="J12" s="25" t="n">
        <v>202108</v>
      </c>
      <c r="K12" s="25" t="n">
        <v>202109</v>
      </c>
      <c r="L12" s="25" t="n">
        <v>202110</v>
      </c>
      <c r="M12" s="25" t="n">
        <v>202111</v>
      </c>
      <c r="N12" s="25" t="n">
        <v>202112</v>
      </c>
      <c r="O12" s="26" t="n">
        <v>202201</v>
      </c>
      <c r="P12" s="26" t="n">
        <v>202202</v>
      </c>
      <c r="Q12" s="26" t="n">
        <v>202203</v>
      </c>
      <c r="R12" s="26" t="n">
        <v>202204</v>
      </c>
      <c r="S12" s="26" t="n">
        <v>202205</v>
      </c>
      <c r="T12" s="26" t="n">
        <v>202206</v>
      </c>
      <c r="U12" s="26" t="n">
        <v>202207</v>
      </c>
      <c r="V12" s="26" t="n">
        <v>202208</v>
      </c>
      <c r="W12" s="27" t="n">
        <v>202209</v>
      </c>
      <c r="X12" s="27" t="n">
        <v>202210</v>
      </c>
      <c r="Y12" s="27" t="n">
        <v>202211</v>
      </c>
      <c r="Z12" s="27" t="n">
        <v>202212</v>
      </c>
      <c r="AK12" s="23" t="inlineStr">
        <is>
          <t>IX</t>
        </is>
      </c>
      <c r="AL12" s="23" t="inlineStr">
        <is>
          <t>X</t>
        </is>
      </c>
      <c r="AM12" s="120" t="inlineStr">
        <is>
          <t>I-X</t>
        </is>
      </c>
    </row>
    <row r="13" ht="12.75" customHeight="1">
      <c r="A13" s="11" t="n"/>
      <c r="B13" s="47" t="inlineStr">
        <is>
          <t>Тэнцэл</t>
        </is>
      </c>
      <c r="C13" s="28">
        <f>+C14-C15</f>
        <v/>
      </c>
      <c r="D13" s="29">
        <f>+D14-D15</f>
        <v/>
      </c>
      <c r="E13" s="29">
        <f>+E14-E15</f>
        <v/>
      </c>
      <c r="F13" s="29">
        <f>+F14-F15</f>
        <v/>
      </c>
      <c r="G13" s="29">
        <f>+G14-G15</f>
        <v/>
      </c>
      <c r="H13" s="29">
        <f>+H14-H15</f>
        <v/>
      </c>
      <c r="I13" s="29">
        <f>+I14-I15</f>
        <v/>
      </c>
      <c r="J13" s="29">
        <f>+J14-J15</f>
        <v/>
      </c>
      <c r="K13" s="29">
        <f>+K14-K15</f>
        <v/>
      </c>
      <c r="L13" s="29">
        <f>+L14-L15</f>
        <v/>
      </c>
      <c r="M13" s="29">
        <f>+M14-M15</f>
        <v/>
      </c>
      <c r="N13" s="29">
        <f>+N14-N15</f>
        <v/>
      </c>
      <c r="O13" s="59">
        <f>+O14-O15</f>
        <v/>
      </c>
      <c r="P13" s="59">
        <f>+P14-P15</f>
        <v/>
      </c>
      <c r="Q13" s="59">
        <f>+Q14-Q15</f>
        <v/>
      </c>
      <c r="R13" s="59">
        <f>+R14-R15</f>
        <v/>
      </c>
      <c r="S13" s="59">
        <f>+S14-S15</f>
        <v/>
      </c>
      <c r="T13" s="59">
        <f>+T14-T15</f>
        <v/>
      </c>
      <c r="U13" s="59">
        <f>+U14-U15</f>
        <v/>
      </c>
      <c r="V13" s="59">
        <f>+V14-V15</f>
        <v/>
      </c>
      <c r="W13" s="59">
        <f>+W14-W15</f>
        <v/>
      </c>
      <c r="X13" s="59">
        <f>+'[125]9.1'!$F$47/1000</f>
        <v/>
      </c>
      <c r="Y13" s="59">
        <f>+Y14-Y15</f>
        <v/>
      </c>
      <c r="Z13" s="59" t="n"/>
      <c r="AA13" s="14" t="n"/>
      <c r="AK13" s="59">
        <f>+AK14-AK15</f>
        <v/>
      </c>
      <c r="AL13" s="59">
        <f>+'[125]9.1'!$F$47/1000</f>
        <v/>
      </c>
      <c r="AM13" s="14">
        <f>SUM(O13:X13)</f>
        <v/>
      </c>
    </row>
    <row r="14">
      <c r="A14" s="11" t="n"/>
      <c r="B14" s="48" t="inlineStr">
        <is>
          <t>Экспорт</t>
        </is>
      </c>
      <c r="C14" s="30" t="n">
        <v>639.8309207020001</v>
      </c>
      <c r="D14" s="31" t="n">
        <v>694.663348046</v>
      </c>
      <c r="E14" s="31" t="n">
        <v>665.8475418080001</v>
      </c>
      <c r="F14" s="31" t="n">
        <v>496.2704735190005</v>
      </c>
      <c r="G14" s="31" t="n">
        <v>826.317744902999</v>
      </c>
      <c r="H14" s="31" t="n">
        <v>763.5573071760001</v>
      </c>
      <c r="I14" s="31" t="n">
        <v>626.124996757</v>
      </c>
      <c r="J14" s="31" t="n">
        <v>881.151700727001</v>
      </c>
      <c r="K14" s="31" t="n">
        <v>805.726537833</v>
      </c>
      <c r="L14" s="31" t="n">
        <v>1124.038419167</v>
      </c>
      <c r="M14" s="31" t="n">
        <v>1306.268055685</v>
      </c>
      <c r="N14" s="31" t="n">
        <v>411.3261200630013</v>
      </c>
      <c r="O14" s="59" t="n">
        <v>539.6232266259999</v>
      </c>
      <c r="P14" s="59" t="n">
        <v>640.5751407290003</v>
      </c>
      <c r="Q14" s="59" t="n">
        <v>740.510807674</v>
      </c>
      <c r="R14" s="59" t="n">
        <v>878.6371828959994</v>
      </c>
      <c r="S14" s="59" t="n">
        <v>1284.387851730001</v>
      </c>
      <c r="T14" s="59" t="n">
        <v>1224.560747604001</v>
      </c>
      <c r="U14" s="59" t="n">
        <v>1156.418000945998</v>
      </c>
      <c r="V14" s="59" t="n">
        <v>1291.378948127001</v>
      </c>
      <c r="W14" s="60" t="n">
        <v>1163.537977216002</v>
      </c>
      <c r="X14" s="60">
        <f>+'[125]9.1'!$D$47/1000</f>
        <v/>
      </c>
      <c r="Y14" s="60">
        <f>+'[126]9.1'!$D$48/1000</f>
        <v/>
      </c>
      <c r="Z14" s="60" t="n"/>
      <c r="AA14" s="14">
        <f>+X14/W14*100</f>
        <v/>
      </c>
      <c r="AB14" s="118">
        <f>SUM(O14:Y14)/SUM(C14:M14)*100</f>
        <v/>
      </c>
      <c r="AK14" s="60" t="n">
        <v>1163.537977216002</v>
      </c>
      <c r="AL14" s="60">
        <f>+'[125]9.1'!$D$47/1000</f>
        <v/>
      </c>
      <c r="AM14" s="14">
        <f>SUM(O14:X14)</f>
        <v/>
      </c>
    </row>
    <row r="15">
      <c r="A15" s="11" t="n"/>
      <c r="B15" s="49" t="inlineStr">
        <is>
          <t>Импорт</t>
        </is>
      </c>
      <c r="C15" s="32" t="n">
        <v>458.820756914</v>
      </c>
      <c r="D15" s="33" t="n">
        <v>463.4534552280001</v>
      </c>
      <c r="E15" s="33" t="n">
        <v>601.4207830980002</v>
      </c>
      <c r="F15" s="33" t="n">
        <v>437.5407823300001</v>
      </c>
      <c r="G15" s="33" t="n">
        <v>640.3615527099995</v>
      </c>
      <c r="H15" s="33" t="n">
        <v>659.5248522310001</v>
      </c>
      <c r="I15" s="33" t="n">
        <v>577.0634878560006</v>
      </c>
      <c r="J15" s="33" t="n">
        <v>635.7566871009981</v>
      </c>
      <c r="K15" s="33" t="n">
        <v>652.6274626680007</v>
      </c>
      <c r="L15" s="33" t="n">
        <v>518.5813312370004</v>
      </c>
      <c r="M15" s="33" t="n">
        <v>542.7952976529989</v>
      </c>
      <c r="N15" s="33" t="n">
        <v>657.5068196720025</v>
      </c>
      <c r="O15" s="61" t="n">
        <v>556.5261800119999</v>
      </c>
      <c r="P15" s="61" t="n">
        <v>481.1720500840002</v>
      </c>
      <c r="Q15" s="61" t="n">
        <v>652.9877863259999</v>
      </c>
      <c r="R15" s="61" t="n">
        <v>658.65431926</v>
      </c>
      <c r="S15" s="61" t="n">
        <v>787.9255499770003</v>
      </c>
      <c r="T15" s="61" t="n">
        <v>810.7949448000001</v>
      </c>
      <c r="U15" s="61" t="n">
        <v>814.6177720849998</v>
      </c>
      <c r="V15" s="61" t="n">
        <v>837.0536461399998</v>
      </c>
      <c r="W15" s="62" t="n">
        <v>756.6941068739984</v>
      </c>
      <c r="X15" s="62">
        <f>+'[125]9.1'!$E$47/1000</f>
        <v/>
      </c>
      <c r="Y15" s="62">
        <f>+'[126]9.1'!$E$48/1000</f>
        <v/>
      </c>
      <c r="Z15" s="62" t="n"/>
      <c r="AA15" s="14">
        <f>+X15/W15*100</f>
        <v/>
      </c>
      <c r="AB15" s="118">
        <f>SUM(O15:Y15)/SUM(C15:M15)*100</f>
        <v/>
      </c>
      <c r="AK15" s="62" t="n">
        <v>756.6941068739984</v>
      </c>
      <c r="AL15" s="62">
        <f>+'[125]9.1'!$E$47/1000</f>
        <v/>
      </c>
      <c r="AM15" s="14">
        <f>SUM(O15:X15)</f>
        <v/>
      </c>
    </row>
    <row r="16">
      <c r="A16" s="11" t="n"/>
      <c r="B16" s="15" t="inlineStr">
        <is>
          <t>Эх үүсвэр: Гаалийн ерөнхий газар, Сарын мэдээ</t>
        </is>
      </c>
    </row>
    <row r="17">
      <c r="A17" s="11" t="n"/>
    </row>
    <row r="18">
      <c r="A18" s="11" t="n"/>
    </row>
    <row r="19">
      <c r="A19" s="11" t="n"/>
      <c r="B19" s="12" t="n"/>
    </row>
    <row r="20">
      <c r="A20" s="11" t="n"/>
      <c r="B20" s="12" t="n"/>
    </row>
    <row r="21">
      <c r="A21" s="11" t="n"/>
      <c r="B21" s="12" t="n"/>
    </row>
    <row r="22">
      <c r="A22" s="11" t="n"/>
      <c r="B22" s="12" t="n"/>
    </row>
    <row r="23">
      <c r="A23" s="11" t="n"/>
      <c r="B23" s="12" t="n"/>
    </row>
    <row r="24">
      <c r="A24" s="11" t="n"/>
      <c r="B24" s="12" t="n"/>
    </row>
    <row r="25">
      <c r="A25" s="11" t="n"/>
      <c r="B25" s="12" t="n"/>
    </row>
    <row r="26">
      <c r="A26" s="11" t="n"/>
      <c r="B26" s="12" t="n"/>
    </row>
    <row r="27">
      <c r="A27" s="11" t="n"/>
      <c r="B27" s="12" t="n"/>
    </row>
    <row r="28">
      <c r="A28" s="11" t="n"/>
      <c r="B28" s="12" t="n"/>
    </row>
    <row r="29">
      <c r="A29" s="11" t="n"/>
      <c r="B29" s="12" t="n"/>
    </row>
    <row r="30">
      <c r="A30" s="11" t="n"/>
      <c r="B30" s="12" t="n"/>
    </row>
    <row r="31">
      <c r="A31" s="11" t="n"/>
      <c r="B31" s="12" t="n"/>
    </row>
    <row r="32">
      <c r="A32" s="11" t="n"/>
      <c r="B32" s="12" t="n"/>
    </row>
    <row r="33">
      <c r="A33" s="11" t="n"/>
      <c r="B33" s="12" t="n"/>
    </row>
    <row r="34">
      <c r="A34" s="11" t="n"/>
      <c r="B34" s="12" t="n"/>
    </row>
    <row r="35">
      <c r="A35" s="11" t="n"/>
      <c r="B35" s="12" t="n"/>
      <c r="C35" s="39" t="n"/>
      <c r="D35" s="39" t="n"/>
      <c r="E35" s="39" t="n"/>
      <c r="F35" s="39" t="n"/>
      <c r="G35" s="39" t="n"/>
      <c r="H35" s="39" t="n"/>
      <c r="I35" s="39" t="n"/>
      <c r="J35" s="39" t="n"/>
      <c r="K35" s="39" t="n"/>
      <c r="L35" s="39" t="n"/>
      <c r="M35" s="39" t="n"/>
      <c r="N35" s="39" t="n"/>
      <c r="O35" s="41" t="n"/>
      <c r="P35" s="41" t="n"/>
      <c r="Q35" s="41" t="n"/>
      <c r="R35" s="41" t="n"/>
      <c r="S35" s="41" t="n"/>
      <c r="T35" s="41" t="n"/>
      <c r="U35" s="41" t="n"/>
      <c r="V35" s="41" t="n"/>
      <c r="W35" s="41" t="n"/>
      <c r="X35" s="42" t="n"/>
      <c r="Y35" s="40" t="n"/>
      <c r="Z35" s="40" t="n"/>
    </row>
    <row r="36">
      <c r="A36" s="11" t="n"/>
      <c r="D36" s="18" t="n"/>
      <c r="E36" s="18" t="n"/>
      <c r="F36" s="18" t="n"/>
      <c r="G36" s="18" t="n"/>
      <c r="H36" s="18" t="n"/>
      <c r="I36" s="18" t="n"/>
      <c r="J36" s="18" t="n"/>
      <c r="K36" s="18" t="n"/>
      <c r="L36" s="18" t="n"/>
      <c r="M36" s="18" t="n"/>
      <c r="N36" s="18" t="n"/>
      <c r="O36" s="41" t="n"/>
      <c r="P36" s="41" t="n"/>
      <c r="Q36" s="41" t="n"/>
      <c r="R36" s="41" t="n"/>
      <c r="S36" s="41" t="n"/>
      <c r="T36" s="41" t="n"/>
      <c r="U36" s="41" t="n"/>
      <c r="V36" s="41" t="n"/>
      <c r="W36" s="41" t="n"/>
      <c r="X36" s="42" t="n"/>
      <c r="Y36" s="63" t="n"/>
      <c r="Z36" s="63" t="n"/>
    </row>
    <row r="37">
      <c r="A37" s="11" t="n"/>
      <c r="D37" s="18" t="n"/>
      <c r="E37" s="18" t="n"/>
      <c r="F37" s="18" t="n"/>
      <c r="G37" s="18" t="n"/>
      <c r="H37" s="18" t="n"/>
      <c r="I37" s="18" t="n"/>
      <c r="J37" s="18" t="n"/>
      <c r="K37" s="18" t="n"/>
      <c r="L37" s="18" t="n"/>
      <c r="M37" s="18" t="n"/>
      <c r="N37" s="18" t="n"/>
      <c r="O37" s="18" t="n"/>
      <c r="P37" s="18" t="n"/>
      <c r="Q37" s="18" t="n"/>
      <c r="R37" s="18" t="n"/>
      <c r="S37" s="18" t="n"/>
      <c r="T37" s="18" t="n"/>
      <c r="U37" s="18" t="n"/>
      <c r="V37" s="18" t="n"/>
      <c r="W37" s="18" t="n"/>
      <c r="X37" s="63" t="n"/>
      <c r="Y37" s="63" t="n"/>
      <c r="Z37" s="63" t="n"/>
    </row>
    <row r="38">
      <c r="A38" s="11" t="n"/>
      <c r="B38" s="64" t="inlineStr">
        <is>
          <t>Шалгалт 2.</t>
        </is>
      </c>
      <c r="D38" s="18" t="n"/>
      <c r="E38" s="18" t="n"/>
      <c r="F38" s="18" t="n"/>
      <c r="G38" s="18" t="n"/>
      <c r="H38" s="18" t="n"/>
      <c r="I38" s="18" t="n"/>
      <c r="J38" s="18" t="n"/>
      <c r="K38" s="18" t="n"/>
      <c r="L38" s="18" t="n"/>
      <c r="M38" s="18" t="n"/>
      <c r="N38" s="18" t="n"/>
      <c r="O38" s="18" t="n"/>
      <c r="P38" s="18" t="n"/>
      <c r="Q38" s="18" t="n"/>
      <c r="R38" s="18" t="n"/>
      <c r="S38" s="18" t="n"/>
      <c r="T38" s="18" t="n"/>
      <c r="U38" s="18" t="n"/>
      <c r="V38" s="18" t="n"/>
      <c r="W38" s="18" t="n"/>
      <c r="X38" s="63" t="n"/>
      <c r="Y38" s="63" t="n"/>
      <c r="Z38" s="63" t="n"/>
    </row>
    <row r="40">
      <c r="B40" s="12" t="inlineStr">
        <is>
          <t>Төлбөрийн тэнцэл болон тээврийн салбарын улирлын мэдээ</t>
        </is>
      </c>
      <c r="C40" s="12" t="n"/>
      <c r="D40" s="12" t="n"/>
      <c r="E40" s="12" t="n"/>
      <c r="F40" s="12" t="n"/>
      <c r="G40" s="12" t="n"/>
      <c r="H40" s="12" t="n"/>
      <c r="I40" s="12" t="n"/>
      <c r="J40" s="12" t="n"/>
      <c r="K40" s="12" t="n"/>
      <c r="L40" s="12" t="n"/>
      <c r="M40" s="12" t="n"/>
      <c r="N40" s="12" t="n"/>
      <c r="O40" s="12" t="n"/>
      <c r="P40" s="12" t="n"/>
      <c r="Q40" s="12" t="n"/>
    </row>
    <row r="41">
      <c r="A41" s="152" t="n"/>
      <c r="B41" s="258" t="n"/>
      <c r="C41" s="68" t="n">
        <v>202101</v>
      </c>
      <c r="D41" s="68" t="n">
        <v>202102</v>
      </c>
      <c r="E41" s="68" t="n">
        <v>202103</v>
      </c>
      <c r="F41" s="68" t="n">
        <v>202104</v>
      </c>
      <c r="G41" s="69" t="n">
        <v>202201</v>
      </c>
      <c r="H41" s="69" t="n">
        <v>202202</v>
      </c>
      <c r="I41" s="69" t="n">
        <v>202203</v>
      </c>
      <c r="J41" s="68" t="n">
        <v>202204</v>
      </c>
    </row>
    <row r="42" ht="15" customHeight="1">
      <c r="A42" s="154" t="inlineStr">
        <is>
          <t>Тээврийн үйлчилгээний орлого (BOP), тэрбум.төг</t>
        </is>
      </c>
      <c r="B42" s="258" t="n"/>
      <c r="C42" s="71" t="n">
        <v>367.5870676914</v>
      </c>
      <c r="D42" s="72" t="n">
        <v>353.6717915057</v>
      </c>
      <c r="E42" s="72" t="n">
        <v>359.4267818187</v>
      </c>
      <c r="F42" s="72" t="n">
        <v>540.1145647044</v>
      </c>
      <c r="G42" s="72" t="n">
        <v>291.0539792191</v>
      </c>
      <c r="H42" s="72" t="n">
        <v>480.7856871632318</v>
      </c>
      <c r="I42" s="72" t="n">
        <v>538.9136617127142</v>
      </c>
      <c r="J42" s="72" t="n"/>
    </row>
    <row r="43" ht="15.75" customHeight="1" thickBot="1">
      <c r="A43" s="156" t="inlineStr">
        <is>
          <t xml:space="preserve">Бүх төрлийн тээврийн орлого, тэрбум төгрөг </t>
        </is>
      </c>
      <c r="B43" s="259" t="n"/>
      <c r="C43" s="87" t="n">
        <v>351.2861</v>
      </c>
      <c r="D43" s="88" t="n">
        <v>324.7277</v>
      </c>
      <c r="E43" s="88" t="n">
        <v>351.1678000000001</v>
      </c>
      <c r="F43" s="88" t="n">
        <v>353.5308</v>
      </c>
      <c r="G43" s="88" t="n">
        <v>301.7804</v>
      </c>
      <c r="H43" s="88" t="n">
        <v>458.0854000000001</v>
      </c>
      <c r="I43" s="88" t="n">
        <v>609.9915</v>
      </c>
      <c r="J43" s="88" t="n"/>
      <c r="N43" s="51" t="n"/>
      <c r="O43" s="51" t="n"/>
      <c r="P43" s="51" t="n"/>
      <c r="Q43" s="51" t="n"/>
    </row>
    <row r="44" ht="15" customHeight="1">
      <c r="A44" s="148" t="inlineStr">
        <is>
          <t>Өсөлт, бууралтын хувь</t>
        </is>
      </c>
      <c r="B44" s="85" t="inlineStr">
        <is>
          <t>BOP</t>
        </is>
      </c>
      <c r="C44" s="86" t="n"/>
      <c r="D44" s="86">
        <f>+D42/C42*100</f>
        <v/>
      </c>
      <c r="E44" s="86">
        <f>+E42/D42*100</f>
        <v/>
      </c>
      <c r="F44" s="86">
        <f>+F42/E42*100</f>
        <v/>
      </c>
      <c r="G44" s="86">
        <f>+G42/F42*100</f>
        <v/>
      </c>
      <c r="H44" s="86">
        <f>+H42/G42*100</f>
        <v/>
      </c>
      <c r="I44" s="86">
        <f>+I42/H42*100</f>
        <v/>
      </c>
      <c r="J44" s="86" t="n"/>
      <c r="N44" s="51" t="n"/>
      <c r="O44" s="51" t="n"/>
      <c r="P44" s="51" t="n"/>
      <c r="Q44" s="51" t="n"/>
    </row>
    <row r="45" ht="13.5" customHeight="1" thickBot="1">
      <c r="A45" s="260" t="n"/>
      <c r="B45" s="84" t="inlineStr">
        <is>
          <t>Тээврийн мэдээ</t>
        </is>
      </c>
      <c r="C45" s="75" t="n"/>
      <c r="D45" s="75">
        <f>+D43/C43*100</f>
        <v/>
      </c>
      <c r="E45" s="75">
        <f>+E43/D43*100</f>
        <v/>
      </c>
      <c r="F45" s="75">
        <f>+F43/E43*100</f>
        <v/>
      </c>
      <c r="G45" s="75">
        <f>+G43/F43*100</f>
        <v/>
      </c>
      <c r="H45" s="75">
        <f>+H43/G43*100</f>
        <v/>
      </c>
      <c r="I45" s="75">
        <f>+I43/H43*100</f>
        <v/>
      </c>
      <c r="J45" s="75" t="n"/>
    </row>
    <row r="46">
      <c r="B46" s="15" t="inlineStr">
        <is>
          <t>Эх үүсвэр: Авто тээврийн үндэсний төв, Иргэний нисэхийн ерөнхий газар</t>
        </is>
      </c>
    </row>
    <row r="47">
      <c r="E47" s="50" t="n"/>
      <c r="H47" s="50" t="n"/>
      <c r="I47" s="52" t="n"/>
    </row>
    <row r="50">
      <c r="B50" s="64" t="inlineStr">
        <is>
          <t>Шалгалт 3.</t>
        </is>
      </c>
    </row>
    <row r="52">
      <c r="B52" s="12" t="inlineStr">
        <is>
          <t>Төлбөрийн тэнцэл болон Аялал жуулчлалын салбарын улирлын мэдээ</t>
        </is>
      </c>
      <c r="C52" s="12" t="n"/>
      <c r="D52" s="12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</row>
    <row r="53">
      <c r="B53" s="67" t="n"/>
      <c r="C53" s="68" t="n">
        <v>202101</v>
      </c>
      <c r="D53" s="68" t="n">
        <v>202102</v>
      </c>
      <c r="E53" s="68" t="n">
        <v>202103</v>
      </c>
      <c r="F53" s="68" t="n">
        <v>202104</v>
      </c>
      <c r="G53" s="69" t="n">
        <v>202201</v>
      </c>
      <c r="H53" s="69" t="n">
        <v>202202</v>
      </c>
      <c r="I53" s="69" t="n">
        <v>202203</v>
      </c>
      <c r="J53" s="89" t="n">
        <v>202204</v>
      </c>
    </row>
    <row r="54" ht="38.25" customHeight="1">
      <c r="B54" s="66" t="inlineStr">
        <is>
          <t>Аялал жуулчлалын үйлчилгээний орлого (BOP), тэрбум.төг</t>
        </is>
      </c>
      <c r="C54" s="71" t="n">
        <v>0.4459538153100001</v>
      </c>
      <c r="D54" s="72" t="n">
        <v>1.61438862669</v>
      </c>
      <c r="E54" s="72" t="n">
        <v>5.952279181</v>
      </c>
      <c r="F54" s="72" t="n">
        <v>6.86990771749</v>
      </c>
      <c r="G54" s="72" t="n">
        <v>11.56623862921</v>
      </c>
      <c r="H54" s="72" t="n">
        <v>108.995118544965</v>
      </c>
      <c r="I54" s="72" t="n">
        <v>357.7069505862914</v>
      </c>
      <c r="J54" s="72" t="n"/>
    </row>
    <row r="55" ht="26.25" customHeight="1" thickBot="1">
      <c r="B55" s="73" t="inlineStr">
        <is>
          <t xml:space="preserve">Аялал жуулчлалын орлого, тэрбум төгрөг </t>
        </is>
      </c>
      <c r="C55" s="71" t="n">
        <v>2.7507164</v>
      </c>
      <c r="D55" s="72" t="n">
        <v>6.568449599999999</v>
      </c>
      <c r="E55" s="72" t="n">
        <v>17.5429786</v>
      </c>
      <c r="F55" s="72" t="n">
        <v>33.7535239</v>
      </c>
      <c r="G55" s="72" t="n">
        <v>23.8696565</v>
      </c>
      <c r="H55" s="72" t="n">
        <v>55.83495929999999</v>
      </c>
      <c r="I55" s="72" t="n">
        <v>95.6901964</v>
      </c>
      <c r="J55" s="72" t="n"/>
      <c r="N55" s="51" t="n"/>
      <c r="O55" s="51" t="n"/>
    </row>
    <row r="56">
      <c r="B56" s="261" t="inlineStr">
        <is>
          <t>Өсөлт, бууралтын хувь</t>
        </is>
      </c>
      <c r="C56" s="74" t="n"/>
      <c r="D56" s="74">
        <f>+D54/C54*100</f>
        <v/>
      </c>
      <c r="E56" s="74">
        <f>+E54/D54*100</f>
        <v/>
      </c>
      <c r="F56" s="74">
        <f>+F54/E54*100</f>
        <v/>
      </c>
      <c r="G56" s="74">
        <f>+G54/F54*100</f>
        <v/>
      </c>
      <c r="H56" s="74">
        <f>+H54/G54*100</f>
        <v/>
      </c>
      <c r="I56" s="74">
        <f>+I54/H54*100</f>
        <v/>
      </c>
      <c r="J56" s="74" t="n"/>
      <c r="N56" s="51" t="n"/>
      <c r="O56" s="51" t="n"/>
    </row>
    <row r="57" ht="13.5" customHeight="1" thickBot="1">
      <c r="B57" s="260" t="n"/>
      <c r="C57" s="75" t="n"/>
      <c r="D57" s="75">
        <f>+D55/C55*100</f>
        <v/>
      </c>
      <c r="E57" s="75">
        <f>+E55/D55*100</f>
        <v/>
      </c>
      <c r="F57" s="75">
        <f>+F55/E55*100</f>
        <v/>
      </c>
      <c r="G57" s="75">
        <f>+G55/F55*100</f>
        <v/>
      </c>
      <c r="H57" s="75">
        <f>+H55/G55*100</f>
        <v/>
      </c>
      <c r="I57" s="75">
        <f>+I55/H55*100</f>
        <v/>
      </c>
      <c r="J57" s="75" t="n"/>
    </row>
    <row r="58">
      <c r="B58" s="15" t="inlineStr">
        <is>
          <t>Эх үүсвэр: ААНБ</t>
        </is>
      </c>
    </row>
    <row r="60" ht="16.5" customHeight="1">
      <c r="C60" s="65" t="n">
        <v>2849.82</v>
      </c>
      <c r="D60" s="65" t="n">
        <v>2849.73</v>
      </c>
      <c r="E60" s="65" t="n">
        <v>2849.64</v>
      </c>
      <c r="F60" s="65" t="n">
        <v>2849.89</v>
      </c>
      <c r="G60" s="65" t="n">
        <v>2849.57</v>
      </c>
      <c r="H60" s="65" t="n">
        <v>2849.12</v>
      </c>
      <c r="I60" s="65" t="n">
        <v>2848.97</v>
      </c>
      <c r="J60" s="65" t="n">
        <v>2848.91</v>
      </c>
      <c r="K60" s="65" t="n">
        <v>2848.94</v>
      </c>
      <c r="L60" s="65" t="n">
        <v>2848.97</v>
      </c>
      <c r="M60" s="65" t="n">
        <v>2848.95</v>
      </c>
      <c r="N60" s="65" t="n">
        <v>2848.96</v>
      </c>
      <c r="O60" s="65" t="n">
        <v>2849.36</v>
      </c>
      <c r="P60" s="65" t="n">
        <v>2857.17</v>
      </c>
      <c r="Q60" s="65" t="n">
        <v>2901.83</v>
      </c>
      <c r="R60" s="65" t="n">
        <v>3041.84</v>
      </c>
      <c r="S60" s="65" t="n">
        <v>3110.22</v>
      </c>
      <c r="T60" s="65" t="n">
        <v>3124.25</v>
      </c>
      <c r="U60" s="65" t="n">
        <v>3153.03</v>
      </c>
      <c r="V60" s="65" t="n">
        <v>3185.72</v>
      </c>
      <c r="W60" s="65" t="n">
        <v>3257.1</v>
      </c>
      <c r="X60" s="262" t="n">
        <v>3369.9</v>
      </c>
    </row>
    <row r="61" ht="15" customHeight="1">
      <c r="B61" s="64" t="inlineStr">
        <is>
          <t>Шалгалт 4.</t>
        </is>
      </c>
      <c r="C61" s="98" t="n">
        <v>444.2413</v>
      </c>
      <c r="D61" s="98" t="n">
        <v>452.3521</v>
      </c>
      <c r="E61" s="98" t="n">
        <v>583.1462</v>
      </c>
      <c r="F61" s="98" t="n">
        <v>436.5616</v>
      </c>
      <c r="G61" s="98" t="n">
        <v>636.9726000000001</v>
      </c>
      <c r="H61" s="98" t="n">
        <v>655.3297</v>
      </c>
      <c r="I61" s="98" t="n">
        <v>563.4564</v>
      </c>
      <c r="J61" s="98" t="n">
        <v>623.99</v>
      </c>
      <c r="K61" s="98" t="n">
        <v>649.0898999999999</v>
      </c>
      <c r="L61" s="98" t="n">
        <v>516.9017</v>
      </c>
      <c r="M61" s="98" t="n">
        <v>544.2751</v>
      </c>
      <c r="N61" s="98" t="n">
        <v>659.7975</v>
      </c>
      <c r="O61" s="98" t="n">
        <v>567.1194</v>
      </c>
      <c r="P61" s="98" t="n">
        <v>499.4918</v>
      </c>
      <c r="Q61" s="98" t="n">
        <v>663.5183</v>
      </c>
      <c r="R61" s="98" t="n">
        <v>657.25297659048</v>
      </c>
      <c r="S61" s="98" t="n">
        <v>783.22411188709</v>
      </c>
      <c r="T61" s="98" t="n">
        <v>798.440711163092</v>
      </c>
      <c r="U61" s="98" t="n">
        <v>789.332411240182</v>
      </c>
      <c r="V61" s="98" t="n">
        <v>819.835041590058</v>
      </c>
      <c r="W61" s="98" t="n">
        <v>738.8758334140761</v>
      </c>
      <c r="X61" s="98" t="n">
        <v>769.755163769827</v>
      </c>
    </row>
    <row r="62" ht="15" customHeight="1">
      <c r="C62" s="98" t="n">
        <v>598.3737</v>
      </c>
      <c r="D62" s="98" t="n">
        <v>546.6492</v>
      </c>
      <c r="E62" s="98" t="n">
        <v>683.4126</v>
      </c>
      <c r="F62" s="98" t="n">
        <v>363.99</v>
      </c>
      <c r="G62" s="98" t="n">
        <v>675.8103</v>
      </c>
      <c r="H62" s="98" t="n">
        <v>635.0182</v>
      </c>
      <c r="I62" s="98" t="n">
        <v>524.5454</v>
      </c>
      <c r="J62" s="98" t="n">
        <v>748.7557</v>
      </c>
      <c r="K62" s="98" t="n">
        <v>711.0001</v>
      </c>
      <c r="L62" s="98" t="n">
        <v>1039.088</v>
      </c>
      <c r="M62" s="98" t="n">
        <v>1277.65</v>
      </c>
      <c r="N62" s="98" t="n">
        <v>331.4471</v>
      </c>
      <c r="O62" s="98" t="n">
        <v>444.6301</v>
      </c>
      <c r="P62" s="98" t="n">
        <v>471.7554</v>
      </c>
      <c r="Q62" s="98" t="n">
        <v>523.2976</v>
      </c>
      <c r="R62" s="98" t="n">
        <v>511.598553700131</v>
      </c>
      <c r="S62" s="98" t="n">
        <v>809.649813567437</v>
      </c>
      <c r="T62" s="98" t="n">
        <v>757.890042931273</v>
      </c>
      <c r="U62" s="98" t="n">
        <v>833.828929936915</v>
      </c>
      <c r="V62" s="98" t="n">
        <v>991.494378583741</v>
      </c>
      <c r="W62" s="98" t="n">
        <v>1061.76983830333</v>
      </c>
      <c r="X62" s="98" t="n">
        <v>926.928561499442</v>
      </c>
      <c r="AC62" s="12" t="inlineStr">
        <is>
          <t>2022 оны эхний 9 сарын байдлаар</t>
        </is>
      </c>
    </row>
    <row r="63">
      <c r="B63" s="12" t="inlineStr">
        <is>
          <t>Төлбөрийн тэнцэл</t>
        </is>
      </c>
      <c r="C63" s="100">
        <f>+C62*C60/1000</f>
        <v/>
      </c>
      <c r="D63" s="100">
        <f>+D62*D60/1000</f>
        <v/>
      </c>
      <c r="E63" s="100">
        <f>+E62*E60/1000</f>
        <v/>
      </c>
      <c r="F63" s="100">
        <f>+F62*F60/1000</f>
        <v/>
      </c>
      <c r="G63" s="100">
        <f>+G62*G60/1000</f>
        <v/>
      </c>
      <c r="H63" s="100">
        <f>+H62*H60/1000</f>
        <v/>
      </c>
      <c r="I63" s="100">
        <f>+I62*I60/1000</f>
        <v/>
      </c>
      <c r="J63" s="100">
        <f>+J62*J60/1000</f>
        <v/>
      </c>
      <c r="K63" s="100">
        <f>+K62*K60/1000</f>
        <v/>
      </c>
      <c r="L63" s="100">
        <f>+L62*L60/1000</f>
        <v/>
      </c>
      <c r="M63" s="100">
        <f>+M62*M60/1000</f>
        <v/>
      </c>
      <c r="N63" s="100">
        <f>+N62*N60/1000</f>
        <v/>
      </c>
      <c r="O63" s="100">
        <f>+O62*O60/1000</f>
        <v/>
      </c>
      <c r="P63" s="100">
        <f>+P62*P60/1000</f>
        <v/>
      </c>
      <c r="Q63" s="100">
        <f>+Q62*Q60/1000</f>
        <v/>
      </c>
      <c r="R63" s="100">
        <f>+R62*R60/1000</f>
        <v/>
      </c>
      <c r="S63" s="100">
        <f>+S62*S60/1000</f>
        <v/>
      </c>
      <c r="T63" s="100">
        <f>+T62*T60/1000</f>
        <v/>
      </c>
      <c r="U63" s="100">
        <f>+U62*U60/1000</f>
        <v/>
      </c>
      <c r="V63" s="100">
        <f>+V62*V60/1000</f>
        <v/>
      </c>
      <c r="W63" s="100">
        <f>+W62*W60/1000</f>
        <v/>
      </c>
      <c r="X63" s="100">
        <f>+X62*X60/1000</f>
        <v/>
      </c>
      <c r="Z63" s="43" t="inlineStr">
        <is>
          <t>Сая ам, долл</t>
        </is>
      </c>
      <c r="AC63" s="17" t="n"/>
      <c r="AD63" s="17" t="inlineStr">
        <is>
          <t>ААНБ</t>
        </is>
      </c>
      <c r="AE63" s="17" t="inlineStr">
        <is>
          <t>BOP</t>
        </is>
      </c>
      <c r="AF63" s="17" t="inlineStr">
        <is>
          <t>Зөрүү дүн</t>
        </is>
      </c>
      <c r="AG63" s="17" t="inlineStr">
        <is>
          <t>Зөрүү хувь</t>
        </is>
      </c>
      <c r="AH63" s="17" t="inlineStr">
        <is>
          <t>Тайлбар</t>
        </is>
      </c>
    </row>
    <row r="64" ht="25.5" customHeight="1">
      <c r="A64" s="162" t="n"/>
      <c r="B64" s="263" t="n"/>
      <c r="C64" s="68" t="n">
        <v>202101</v>
      </c>
      <c r="D64" s="68" t="n">
        <v>202102</v>
      </c>
      <c r="E64" s="68" t="n">
        <v>202103</v>
      </c>
      <c r="F64" s="68" t="n">
        <v>202104</v>
      </c>
      <c r="G64" s="68" t="n">
        <v>202105</v>
      </c>
      <c r="H64" s="68" t="n">
        <v>202106</v>
      </c>
      <c r="I64" s="68" t="n">
        <v>202107</v>
      </c>
      <c r="J64" s="68" t="n">
        <v>202108</v>
      </c>
      <c r="K64" s="68" t="n">
        <v>202109</v>
      </c>
      <c r="L64" s="68" t="n">
        <v>202110</v>
      </c>
      <c r="M64" s="68" t="n">
        <v>202111</v>
      </c>
      <c r="N64" s="68" t="n">
        <v>202112</v>
      </c>
      <c r="O64" s="69" t="n">
        <v>202201</v>
      </c>
      <c r="P64" s="69" t="n">
        <v>202202</v>
      </c>
      <c r="Q64" s="69" t="n">
        <v>202203</v>
      </c>
      <c r="R64" s="69" t="n">
        <v>202204</v>
      </c>
      <c r="S64" s="69" t="n">
        <v>202205</v>
      </c>
      <c r="T64" s="69" t="n">
        <v>202206</v>
      </c>
      <c r="U64" s="69" t="n">
        <v>202207</v>
      </c>
      <c r="V64" s="69" t="n">
        <v>202208</v>
      </c>
      <c r="W64" s="69" t="n">
        <v>202209</v>
      </c>
      <c r="X64" s="69" t="n">
        <v>202210</v>
      </c>
      <c r="Y64" s="69" t="n">
        <v>202211</v>
      </c>
      <c r="Z64" s="70" t="n">
        <v>202212</v>
      </c>
      <c r="AC64" s="121" t="inlineStr">
        <is>
          <t>Нийт борлуулалт, сая.төг</t>
        </is>
      </c>
      <c r="AD64" s="35">
        <f>SUM(O66:W66)</f>
        <v/>
      </c>
      <c r="AE64" s="35">
        <f>SUM(O65:W65)</f>
        <v/>
      </c>
      <c r="AF64" s="35">
        <f>+AE64-AD64</f>
        <v/>
      </c>
      <c r="AG64" s="35">
        <f>+AE64/AD64*100-100</f>
        <v/>
      </c>
      <c r="AH64" s="37" t="n"/>
    </row>
    <row r="65" ht="27" customHeight="1">
      <c r="A65" s="160" t="inlineStr">
        <is>
          <t>Барааны худалдааны импорт, тэрбум.төг (BOP)</t>
        </is>
      </c>
      <c r="B65" s="264" t="n"/>
      <c r="C65" s="71">
        <f>+C61*C60/1000</f>
        <v/>
      </c>
      <c r="D65" s="72">
        <f>+D61*D60/1000</f>
        <v/>
      </c>
      <c r="E65" s="72">
        <f>+E61*E60/1000</f>
        <v/>
      </c>
      <c r="F65" s="72">
        <f>+F61*F60/1000</f>
        <v/>
      </c>
      <c r="G65" s="72">
        <f>+G61*G60/1000</f>
        <v/>
      </c>
      <c r="H65" s="72">
        <f>+H61*H60/1000</f>
        <v/>
      </c>
      <c r="I65" s="72">
        <f>+I61*I60/1000</f>
        <v/>
      </c>
      <c r="J65" s="72">
        <f>+J61*J60/1000</f>
        <v/>
      </c>
      <c r="K65" s="72">
        <f>+K61*K60/1000</f>
        <v/>
      </c>
      <c r="L65" s="72">
        <f>+L61*L60/1000</f>
        <v/>
      </c>
      <c r="M65" s="72">
        <f>+M61*M60/1000</f>
        <v/>
      </c>
      <c r="N65" s="72">
        <f>+N61*N60/1000</f>
        <v/>
      </c>
      <c r="O65" s="72">
        <f>+O61*O60/1000</f>
        <v/>
      </c>
      <c r="P65" s="72">
        <f>+P61*P60/1000</f>
        <v/>
      </c>
      <c r="Q65" s="72">
        <f>+Q61*Q60/1000</f>
        <v/>
      </c>
      <c r="R65" s="72">
        <f>+R61*R60/1000</f>
        <v/>
      </c>
      <c r="S65" s="72">
        <f>+S61*S60/1000</f>
        <v/>
      </c>
      <c r="T65" s="72">
        <f>+T61*T60/1000</f>
        <v/>
      </c>
      <c r="U65" s="72">
        <f>+U61*U60/1000</f>
        <v/>
      </c>
      <c r="V65" s="72">
        <f>+V61*V60/1000</f>
        <v/>
      </c>
      <c r="W65" s="72">
        <f>+W61*W60/1000</f>
        <v/>
      </c>
      <c r="X65" s="72">
        <f>+X61*X60/1000</f>
        <v/>
      </c>
      <c r="Y65" s="72" t="n"/>
      <c r="Z65" s="72" t="n"/>
      <c r="AA65" s="14">
        <f>+X65/W65*100</f>
        <v/>
      </c>
      <c r="AB65" s="118">
        <f>SUM(O65:X65)/SUM(C65:L65)*100</f>
        <v/>
      </c>
      <c r="AC65" s="38" t="n"/>
    </row>
    <row r="66" ht="26.25" customHeight="1" thickBot="1">
      <c r="A66" s="156" t="inlineStr">
        <is>
          <t>Худалдааны салбарын нийт борлуулалт тэрбум.төг (НӨАТ)</t>
        </is>
      </c>
      <c r="B66" s="259" t="n"/>
      <c r="C66" s="71" t="n">
        <v>1835.7626</v>
      </c>
      <c r="D66" s="72" t="n">
        <v>1707.6409</v>
      </c>
      <c r="E66" s="72" t="n">
        <v>2184.9959</v>
      </c>
      <c r="F66" s="72" t="n">
        <v>1741.8208</v>
      </c>
      <c r="G66" s="72" t="n">
        <v>2339.0969</v>
      </c>
      <c r="H66" s="72" t="n">
        <v>2643.7168</v>
      </c>
      <c r="I66" s="72" t="n">
        <v>2464.5614</v>
      </c>
      <c r="J66" s="72" t="n">
        <v>2512.1471</v>
      </c>
      <c r="K66" s="72" t="n">
        <v>2496.0142</v>
      </c>
      <c r="L66" s="72" t="n">
        <v>2574.7107</v>
      </c>
      <c r="M66" s="72" t="n">
        <v>2740.7246</v>
      </c>
      <c r="N66" s="72" t="n">
        <v>3865.7236</v>
      </c>
      <c r="O66" s="72" t="n">
        <v>2465.7029</v>
      </c>
      <c r="P66" s="72" t="n">
        <v>2024.7107</v>
      </c>
      <c r="Q66" s="72" t="n">
        <v>2732.5018</v>
      </c>
      <c r="R66" s="72" t="n">
        <v>2657.549</v>
      </c>
      <c r="S66" s="72" t="n">
        <v>3120.9404</v>
      </c>
      <c r="T66" s="72" t="n">
        <v>3790.7294</v>
      </c>
      <c r="U66" s="72" t="n">
        <v>3110.546</v>
      </c>
      <c r="V66" s="72" t="n">
        <v>3346.4629</v>
      </c>
      <c r="W66" s="72" t="n">
        <v>3331.6727</v>
      </c>
      <c r="X66" s="72" t="n"/>
      <c r="Y66" s="72" t="n"/>
      <c r="Z66" s="72" t="n"/>
      <c r="AA66" s="14">
        <f>+X66/W66*100</f>
        <v/>
      </c>
      <c r="AB66" s="118">
        <f>SUM(O66:X66)/SUM(C66:L66)*100</f>
        <v/>
      </c>
    </row>
    <row r="67" ht="15" customHeight="1">
      <c r="A67" s="148" t="inlineStr">
        <is>
          <t>Өсөлт, бууралтын хувь</t>
        </is>
      </c>
      <c r="B67" s="85" t="inlineStr">
        <is>
          <t>BOP</t>
        </is>
      </c>
      <c r="C67" s="74" t="n"/>
      <c r="D67" s="74">
        <f>+D65/C65*100</f>
        <v/>
      </c>
      <c r="E67" s="74">
        <f>+E65/D65*100</f>
        <v/>
      </c>
      <c r="F67" s="74">
        <f>+F65/E65*100</f>
        <v/>
      </c>
      <c r="G67" s="74">
        <f>+G65/F65*100</f>
        <v/>
      </c>
      <c r="H67" s="74">
        <f>+H65/G65*100</f>
        <v/>
      </c>
      <c r="I67" s="74">
        <f>+I65/H65*100</f>
        <v/>
      </c>
      <c r="J67" s="74">
        <f>+J65/I65*100</f>
        <v/>
      </c>
      <c r="K67" s="74">
        <f>+K65/J65*100</f>
        <v/>
      </c>
      <c r="L67" s="74">
        <f>+L65/K65*100</f>
        <v/>
      </c>
      <c r="M67" s="74">
        <f>+M65/L65*100</f>
        <v/>
      </c>
      <c r="N67" s="74">
        <f>+N65/M65*100</f>
        <v/>
      </c>
      <c r="O67" s="74">
        <f>+O65/N65*100</f>
        <v/>
      </c>
      <c r="P67" s="74">
        <f>+P65/O65*100</f>
        <v/>
      </c>
      <c r="Q67" s="74">
        <f>+Q65/P65*100</f>
        <v/>
      </c>
      <c r="R67" s="74">
        <f>+R65/Q65*100</f>
        <v/>
      </c>
      <c r="S67" s="74">
        <f>+S65/R65*100</f>
        <v/>
      </c>
      <c r="T67" s="74">
        <f>+T65/S65*100</f>
        <v/>
      </c>
      <c r="U67" s="74">
        <f>+U65/T65*100</f>
        <v/>
      </c>
      <c r="V67" s="74">
        <f>+V65/U65*100</f>
        <v/>
      </c>
      <c r="W67" s="74">
        <f>+W65/V65*100</f>
        <v/>
      </c>
      <c r="X67" s="74" t="n"/>
      <c r="Y67" s="74" t="n"/>
      <c r="Z67" s="74" t="n"/>
    </row>
    <row r="68" ht="15.75" customHeight="1" thickBot="1">
      <c r="A68" s="260" t="n"/>
      <c r="B68" s="84" t="inlineStr">
        <is>
          <t>Дотоо худалдаа</t>
        </is>
      </c>
      <c r="C68" s="75" t="n"/>
      <c r="D68" s="75">
        <f>+D66/C66*100</f>
        <v/>
      </c>
      <c r="E68" s="75">
        <f>+E66/D66*100</f>
        <v/>
      </c>
      <c r="F68" s="75">
        <f>+F66/E66*100</f>
        <v/>
      </c>
      <c r="G68" s="75">
        <f>+G66/F66*100</f>
        <v/>
      </c>
      <c r="H68" s="75">
        <f>+H66/G66*100</f>
        <v/>
      </c>
      <c r="I68" s="75">
        <f>+I66/H66*100</f>
        <v/>
      </c>
      <c r="J68" s="75">
        <f>+J66/I66*100</f>
        <v/>
      </c>
      <c r="K68" s="75">
        <f>+K66/J66*100</f>
        <v/>
      </c>
      <c r="L68" s="75">
        <f>+L66/K66*100</f>
        <v/>
      </c>
      <c r="M68" s="75">
        <f>+M66/L66*100</f>
        <v/>
      </c>
      <c r="N68" s="75">
        <f>+N66/M66*100</f>
        <v/>
      </c>
      <c r="O68" s="75">
        <f>+O66/N66*100</f>
        <v/>
      </c>
      <c r="P68" s="75">
        <f>+P66/O66*100</f>
        <v/>
      </c>
      <c r="Q68" s="75">
        <f>+Q66/P66*100</f>
        <v/>
      </c>
      <c r="R68" s="75">
        <f>+R66/Q66*100</f>
        <v/>
      </c>
      <c r="S68" s="75">
        <f>+S66/R66*100</f>
        <v/>
      </c>
      <c r="T68" s="75">
        <f>+T66/S66*100</f>
        <v/>
      </c>
      <c r="U68" s="75">
        <f>+U66/T66*100</f>
        <v/>
      </c>
      <c r="V68" s="75">
        <f>+V66/U66*100</f>
        <v/>
      </c>
      <c r="W68" s="75">
        <f>+W66/V66*100</f>
        <v/>
      </c>
      <c r="X68" s="75" t="n"/>
      <c r="Y68" s="75" t="n"/>
      <c r="Z68" s="75" t="n"/>
    </row>
    <row r="69">
      <c r="B69" s="15" t="inlineStr">
        <is>
          <t>Эх үүсвэр: Монголбанк, Төлбөрийн тэнцлийн статистик</t>
        </is>
      </c>
    </row>
    <row r="71">
      <c r="X71" s="12" t="inlineStr">
        <is>
          <t>Дотоод худалдааны 2022 оны 10 дугаар сарын мэдээ ирээгүй байгаа</t>
        </is>
      </c>
    </row>
    <row r="94">
      <c r="B94" s="64" t="inlineStr">
        <is>
          <t>Шалгалт 5.</t>
        </is>
      </c>
    </row>
    <row r="96">
      <c r="B96" s="12" t="inlineStr">
        <is>
          <t>Төлбөрийн тэнцэл</t>
        </is>
      </c>
      <c r="C96" s="12" t="inlineStr">
        <is>
          <t>(BOP)</t>
        </is>
      </c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Z96" s="43" t="n"/>
      <c r="AC96" s="12" t="inlineStr">
        <is>
          <t>2022 оны эхний 9 сарын байдлаар</t>
        </is>
      </c>
    </row>
    <row r="97">
      <c r="B97" s="67" t="n"/>
      <c r="C97" s="68" t="n">
        <v>202101</v>
      </c>
      <c r="D97" s="68" t="n">
        <v>202102</v>
      </c>
      <c r="E97" s="68" t="n">
        <v>202103</v>
      </c>
      <c r="F97" s="68" t="n">
        <v>202104</v>
      </c>
      <c r="G97" s="68" t="n">
        <v>202105</v>
      </c>
      <c r="H97" s="68" t="n">
        <v>202106</v>
      </c>
      <c r="I97" s="68" t="n">
        <v>202107</v>
      </c>
      <c r="J97" s="68" t="n">
        <v>202108</v>
      </c>
      <c r="K97" s="68" t="n">
        <v>202109</v>
      </c>
      <c r="L97" s="68" t="n">
        <v>202110</v>
      </c>
      <c r="M97" s="68" t="n">
        <v>202111</v>
      </c>
      <c r="N97" s="68" t="n">
        <v>202112</v>
      </c>
      <c r="O97" s="69" t="n">
        <v>202201</v>
      </c>
      <c r="P97" s="69" t="n">
        <v>202202</v>
      </c>
      <c r="Q97" s="69" t="n">
        <v>202203</v>
      </c>
      <c r="R97" s="69" t="n">
        <v>202204</v>
      </c>
      <c r="S97" s="69" t="n">
        <v>202205</v>
      </c>
      <c r="T97" s="69" t="n">
        <v>202206</v>
      </c>
      <c r="U97" s="69" t="n">
        <v>202207</v>
      </c>
      <c r="V97" s="69" t="n">
        <v>202208</v>
      </c>
      <c r="W97" s="69" t="n">
        <v>202209</v>
      </c>
      <c r="X97" s="69" t="n">
        <v>202210</v>
      </c>
      <c r="Y97" s="69" t="n">
        <v>202211</v>
      </c>
      <c r="Z97" s="70" t="n">
        <v>202212</v>
      </c>
      <c r="AC97" s="17" t="n"/>
      <c r="AD97" s="17" t="inlineStr">
        <is>
          <t>BOP</t>
        </is>
      </c>
      <c r="AE97" s="17" t="inlineStr">
        <is>
          <t>ААНБ</t>
        </is>
      </c>
      <c r="AF97" s="17" t="inlineStr">
        <is>
          <t>Зөрүү дүн</t>
        </is>
      </c>
      <c r="AG97" s="17" t="inlineStr">
        <is>
          <t>Зөрүү хувь</t>
        </is>
      </c>
      <c r="AH97" s="17" t="inlineStr">
        <is>
          <t>Тайлбар</t>
        </is>
      </c>
    </row>
    <row r="98" ht="25.5" customHeight="1">
      <c r="B98" s="66" t="inlineStr">
        <is>
          <t>Анхдагч орлого - BOP</t>
        </is>
      </c>
      <c r="C98" s="71" t="n">
        <v>126.1371</v>
      </c>
      <c r="D98" s="72" t="n">
        <v>103.9757</v>
      </c>
      <c r="E98" s="72" t="n">
        <v>104.8843</v>
      </c>
      <c r="F98" s="72" t="n">
        <v>86.80512</v>
      </c>
      <c r="G98" s="72" t="n">
        <v>96.87011</v>
      </c>
      <c r="H98" s="72" t="n">
        <v>123.0097</v>
      </c>
      <c r="I98" s="72" t="n">
        <v>166.4804</v>
      </c>
      <c r="J98" s="72" t="n">
        <v>151.4128</v>
      </c>
      <c r="K98" s="72" t="n">
        <v>142.0918</v>
      </c>
      <c r="L98" s="72" t="n">
        <v>212.4444</v>
      </c>
      <c r="M98" s="72" t="n">
        <v>204.9877</v>
      </c>
      <c r="N98" s="72" t="n">
        <v>189.9018</v>
      </c>
      <c r="O98" s="72" t="n">
        <v>160.2087</v>
      </c>
      <c r="P98" s="72" t="n">
        <v>153.249</v>
      </c>
      <c r="Q98" s="72" t="n">
        <v>157.9009</v>
      </c>
      <c r="R98" s="72" t="n">
        <v>96.87855595050431</v>
      </c>
      <c r="S98" s="72" t="n">
        <v>102.922795121681</v>
      </c>
      <c r="T98" s="72" t="n">
        <v>100.622872171211</v>
      </c>
      <c r="U98" s="72" t="n">
        <v>171.97804306</v>
      </c>
      <c r="V98" s="72" t="n">
        <v>169.257073917605</v>
      </c>
      <c r="W98" s="72" t="n">
        <v>135.588593403122</v>
      </c>
      <c r="X98" s="72" t="n"/>
      <c r="Y98" s="72" t="n"/>
      <c r="Z98" s="72" t="n"/>
      <c r="AC98" s="121" t="inlineStr">
        <is>
          <t>Нийт борлуулалт, сая.төг</t>
        </is>
      </c>
      <c r="AD98" s="35">
        <f>SUM(O98:W98)</f>
        <v/>
      </c>
      <c r="AE98" s="35">
        <f>SUM(O99:W99)</f>
        <v/>
      </c>
      <c r="AF98" s="35">
        <f>+AE98-AD98</f>
        <v/>
      </c>
      <c r="AG98" s="35">
        <f>+AE98/AD98*100-100</f>
        <v/>
      </c>
      <c r="AH98" s="37" t="n"/>
    </row>
    <row r="99" ht="13.5" customHeight="1" thickBot="1">
      <c r="B99" s="73" t="inlineStr">
        <is>
          <t>ГШХО</t>
        </is>
      </c>
      <c r="C99" s="71" t="n">
        <v>123.3432</v>
      </c>
      <c r="D99" s="72" t="n">
        <v>143.1756</v>
      </c>
      <c r="E99" s="72" t="n">
        <v>338.8703</v>
      </c>
      <c r="F99" s="72" t="n">
        <v>190.2311</v>
      </c>
      <c r="G99" s="72" t="n">
        <v>101.8552</v>
      </c>
      <c r="H99" s="72" t="n">
        <v>109.6863</v>
      </c>
      <c r="I99" s="72" t="n">
        <v>190.1682</v>
      </c>
      <c r="J99" s="72" t="n">
        <v>192.9539</v>
      </c>
      <c r="K99" s="72" t="n">
        <v>164.6188</v>
      </c>
      <c r="L99" s="72" t="n">
        <v>211.5484</v>
      </c>
      <c r="M99" s="72" t="n">
        <v>206.6212</v>
      </c>
      <c r="N99" s="72" t="n">
        <v>200.313</v>
      </c>
      <c r="O99" s="72" t="n">
        <v>335.0091</v>
      </c>
      <c r="P99" s="72" t="n">
        <v>165.0391</v>
      </c>
      <c r="Q99" s="72" t="n">
        <v>195.3509</v>
      </c>
      <c r="R99" s="72" t="n">
        <v>105.47906550833</v>
      </c>
      <c r="S99" s="72" t="n">
        <v>98.1313807434239</v>
      </c>
      <c r="T99" s="72" t="n">
        <v>92.74025352716571</v>
      </c>
      <c r="U99" s="72" t="n">
        <v>140.777743259</v>
      </c>
      <c r="V99" s="72" t="n">
        <v>138.326535238343</v>
      </c>
      <c r="W99" s="72" t="n">
        <v>142.493420283454</v>
      </c>
      <c r="X99" s="72" t="n"/>
      <c r="Y99" s="72" t="n"/>
      <c r="Z99" s="72" t="n"/>
    </row>
    <row r="100">
      <c r="B100" s="261" t="inlineStr">
        <is>
          <t>Өсөлт, бууралтын хувь</t>
        </is>
      </c>
      <c r="C100" s="74" t="n"/>
      <c r="D100" s="74">
        <f>+D98/C98*100</f>
        <v/>
      </c>
      <c r="E100" s="74">
        <f>+E98/D98*100</f>
        <v/>
      </c>
      <c r="F100" s="74">
        <f>+F98/E98*100</f>
        <v/>
      </c>
      <c r="G100" s="74">
        <f>+G98/F98*100</f>
        <v/>
      </c>
      <c r="H100" s="74">
        <f>+H98/G98*100</f>
        <v/>
      </c>
      <c r="I100" s="74">
        <f>+I98/H98*100</f>
        <v/>
      </c>
      <c r="J100" s="74">
        <f>+J98/I98*100</f>
        <v/>
      </c>
      <c r="K100" s="74">
        <f>+K98/J98*100</f>
        <v/>
      </c>
      <c r="L100" s="74">
        <f>+L98/K98*100</f>
        <v/>
      </c>
      <c r="M100" s="74">
        <f>+M98/L98*100</f>
        <v/>
      </c>
      <c r="N100" s="74">
        <f>+N98/M98*100</f>
        <v/>
      </c>
      <c r="O100" s="74">
        <f>+O98/N98*100</f>
        <v/>
      </c>
      <c r="P100" s="74">
        <f>+P98/O98*100</f>
        <v/>
      </c>
      <c r="Q100" s="74">
        <f>+Q98/P98*100</f>
        <v/>
      </c>
      <c r="R100" s="74">
        <f>+R98/Q98*100</f>
        <v/>
      </c>
      <c r="S100" s="74">
        <f>+S98/R98*100</f>
        <v/>
      </c>
      <c r="T100" s="74">
        <f>+T98/S98*100</f>
        <v/>
      </c>
      <c r="U100" s="74">
        <f>+U98/T98*100</f>
        <v/>
      </c>
      <c r="V100" s="74">
        <f>+V98/U98*100</f>
        <v/>
      </c>
      <c r="W100" s="74">
        <f>+W98/V98*100</f>
        <v/>
      </c>
      <c r="X100" s="74" t="n"/>
      <c r="Y100" s="74" t="n"/>
      <c r="Z100" s="74" t="n"/>
    </row>
    <row r="101" ht="13.5" customHeight="1" thickBot="1">
      <c r="B101" s="260" t="n"/>
      <c r="C101" s="75" t="n"/>
      <c r="D101" s="75">
        <f>+D99/C99*100</f>
        <v/>
      </c>
      <c r="E101" s="75">
        <f>+E99/D99*100</f>
        <v/>
      </c>
      <c r="F101" s="75">
        <f>+F99/E99*100</f>
        <v/>
      </c>
      <c r="G101" s="75">
        <f>+G99/F99*100</f>
        <v/>
      </c>
      <c r="H101" s="75">
        <f>+H99/G99*100</f>
        <v/>
      </c>
      <c r="I101" s="75">
        <f>+I99/H99*100</f>
        <v/>
      </c>
      <c r="J101" s="75">
        <f>+J99/I99*100</f>
        <v/>
      </c>
      <c r="K101" s="75">
        <f>+K99/J99*100</f>
        <v/>
      </c>
      <c r="L101" s="75">
        <f>+L99/K99*100</f>
        <v/>
      </c>
      <c r="M101" s="75">
        <f>+M99/L99*100</f>
        <v/>
      </c>
      <c r="N101" s="75">
        <f>+N99/M99*100</f>
        <v/>
      </c>
      <c r="O101" s="75">
        <f>+O99/N99*100</f>
        <v/>
      </c>
      <c r="P101" s="75">
        <f>+P99/O99*100</f>
        <v/>
      </c>
      <c r="Q101" s="75">
        <f>+Q99/P99*100</f>
        <v/>
      </c>
      <c r="R101" s="75">
        <f>+R99/Q99*100</f>
        <v/>
      </c>
      <c r="S101" s="75">
        <f>+S99/R99*100</f>
        <v/>
      </c>
      <c r="T101" s="75">
        <f>+T99/S99*100</f>
        <v/>
      </c>
      <c r="U101" s="75">
        <f>+U99/T99*100</f>
        <v/>
      </c>
      <c r="V101" s="75">
        <f>+V99/U99*100</f>
        <v/>
      </c>
      <c r="W101" s="75">
        <f>+W99/V99*100</f>
        <v/>
      </c>
      <c r="X101" s="75" t="n"/>
      <c r="Y101" s="75" t="n"/>
      <c r="Z101" s="75" t="n"/>
    </row>
    <row r="105">
      <c r="B105" s="64" t="inlineStr">
        <is>
          <t>Шалгалт 5.</t>
        </is>
      </c>
    </row>
    <row r="107">
      <c r="B107" s="12" t="inlineStr">
        <is>
          <t>Төлбөрийн тэнцэл</t>
        </is>
      </c>
      <c r="C107" s="12" t="inlineStr">
        <is>
          <t>(BOP)</t>
        </is>
      </c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Z107" s="43" t="n"/>
    </row>
    <row r="108">
      <c r="B108" s="67" t="n"/>
      <c r="C108" s="68" t="n">
        <v>202101</v>
      </c>
      <c r="D108" s="68" t="n">
        <v>202102</v>
      </c>
      <c r="E108" s="68" t="n">
        <v>202103</v>
      </c>
      <c r="F108" s="68" t="n">
        <v>202104</v>
      </c>
      <c r="G108" s="68" t="n">
        <v>202105</v>
      </c>
      <c r="H108" s="68" t="n">
        <v>202106</v>
      </c>
      <c r="I108" s="68" t="n">
        <v>202107</v>
      </c>
      <c r="J108" s="68" t="n">
        <v>202108</v>
      </c>
      <c r="K108" s="68" t="n">
        <v>202109</v>
      </c>
      <c r="L108" s="68" t="n">
        <v>202110</v>
      </c>
      <c r="M108" s="68" t="n">
        <v>202111</v>
      </c>
      <c r="N108" s="68" t="n">
        <v>202112</v>
      </c>
      <c r="O108" s="69" t="n">
        <v>202201</v>
      </c>
      <c r="P108" s="69" t="n">
        <v>202202</v>
      </c>
      <c r="Q108" s="69" t="n">
        <v>202203</v>
      </c>
      <c r="R108" s="69" t="n">
        <v>202204</v>
      </c>
      <c r="S108" s="69" t="n">
        <v>202205</v>
      </c>
      <c r="T108" s="69" t="n">
        <v>202206</v>
      </c>
      <c r="U108" s="69" t="n">
        <v>202207</v>
      </c>
      <c r="V108" s="69" t="n">
        <v>202208</v>
      </c>
      <c r="W108" s="69" t="n">
        <v>202209</v>
      </c>
      <c r="X108" s="69" t="n">
        <v>202210</v>
      </c>
      <c r="Y108" s="69" t="n">
        <v>202211</v>
      </c>
      <c r="Z108" s="70" t="n">
        <v>202212</v>
      </c>
    </row>
    <row r="109" ht="25.5" customHeight="1">
      <c r="B109" s="66" t="inlineStr">
        <is>
          <t>Хоёрдогч орлого - сая ам.доллар (BOP)</t>
        </is>
      </c>
      <c r="C109" s="71">
        <f>+C116*C118</f>
        <v/>
      </c>
      <c r="D109" s="72">
        <f>+D116*D118</f>
        <v/>
      </c>
      <c r="E109" s="72">
        <f>+E116*E118</f>
        <v/>
      </c>
      <c r="F109" s="72">
        <f>+F116*F118</f>
        <v/>
      </c>
      <c r="G109" s="72">
        <f>+G116*G118</f>
        <v/>
      </c>
      <c r="H109" s="72">
        <f>+H116*H118</f>
        <v/>
      </c>
      <c r="I109" s="72">
        <f>+I116*I118</f>
        <v/>
      </c>
      <c r="J109" s="72">
        <f>+J116*J118</f>
        <v/>
      </c>
      <c r="K109" s="72">
        <f>+K116*K118</f>
        <v/>
      </c>
      <c r="L109" s="72">
        <f>+L116*L118</f>
        <v/>
      </c>
      <c r="M109" s="72">
        <f>+M116*M118</f>
        <v/>
      </c>
      <c r="N109" s="72">
        <f>+N116*N118</f>
        <v/>
      </c>
      <c r="O109" s="72">
        <f>+O123*O118</f>
        <v/>
      </c>
      <c r="P109" s="72">
        <f>+P123*P118</f>
        <v/>
      </c>
      <c r="Q109" s="72">
        <f>+Q123*Q118</f>
        <v/>
      </c>
      <c r="R109" s="72">
        <f>+R123*R118</f>
        <v/>
      </c>
      <c r="S109" s="72">
        <f>+S123*S118</f>
        <v/>
      </c>
      <c r="T109" s="72">
        <f>+T123*T118</f>
        <v/>
      </c>
      <c r="U109" s="72">
        <f>+U123*U118</f>
        <v/>
      </c>
      <c r="V109" s="72">
        <f>+V123*V118</f>
        <v/>
      </c>
      <c r="W109" s="72">
        <f>+W123*W118</f>
        <v/>
      </c>
      <c r="X109" s="72">
        <f>+X123*X118</f>
        <v/>
      </c>
      <c r="Y109" s="72" t="n"/>
      <c r="Z109" s="72" t="n"/>
      <c r="AA109" s="14">
        <f>+X109/W109*100</f>
        <v/>
      </c>
      <c r="AB109" s="118">
        <f>SUM(O109:X109)/SUM(C109:L109)*100</f>
        <v/>
      </c>
    </row>
    <row r="110" ht="26.25" customHeight="1" thickBot="1">
      <c r="B110" s="73" t="inlineStr">
        <is>
          <t>Засгийн газрын шилжүүлэг -сая.төг (Төсөв)</t>
        </is>
      </c>
      <c r="C110" s="71" t="n">
        <v>872.44618224</v>
      </c>
      <c r="D110" s="72" t="n">
        <v>39.15510000000006</v>
      </c>
      <c r="E110" s="72" t="n">
        <v>265.8534880699999</v>
      </c>
      <c r="F110" s="72" t="n">
        <v>154.4268357999999</v>
      </c>
      <c r="G110" s="72" t="n">
        <v>851.6945455500002</v>
      </c>
      <c r="H110" s="72" t="n">
        <v>261.6915430899999</v>
      </c>
      <c r="I110" s="72" t="n">
        <v>20.45303199999989</v>
      </c>
      <c r="J110" s="72" t="n">
        <v>515.5814210000003</v>
      </c>
      <c r="K110" s="72" t="n">
        <v>491.6734565500001</v>
      </c>
      <c r="L110" s="72" t="n">
        <v>168.6817028699998</v>
      </c>
      <c r="M110" s="72" t="n">
        <v>294.02219203</v>
      </c>
      <c r="N110" s="72" t="n">
        <v>2095.80574661</v>
      </c>
      <c r="O110" s="72" t="n">
        <v>284.95</v>
      </c>
      <c r="P110" s="72" t="n">
        <v>816.4726072199999</v>
      </c>
      <c r="Q110" s="72" t="n">
        <v>216.6622472000001</v>
      </c>
      <c r="R110" s="72" t="n">
        <v>544.8572868899998</v>
      </c>
      <c r="S110" s="72" t="n">
        <v>318.5032459099998</v>
      </c>
      <c r="T110" s="72" t="n">
        <v>569.4199642200006</v>
      </c>
      <c r="U110" s="72" t="n">
        <v>35.55834915999958</v>
      </c>
      <c r="V110" s="72" t="n">
        <v>113.8307680900002</v>
      </c>
      <c r="W110" s="72" t="n">
        <v>376.76792389</v>
      </c>
      <c r="X110" s="72" t="n">
        <v>2047.87441521</v>
      </c>
      <c r="Y110" s="72" t="n"/>
      <c r="Z110" s="72" t="n"/>
      <c r="AA110" s="14">
        <f>+X110/W110*100</f>
        <v/>
      </c>
      <c r="AB110" s="118">
        <f>SUM(O110:X110)/SUM(C110:L110)*100</f>
        <v/>
      </c>
    </row>
    <row r="111">
      <c r="B111" s="261" t="inlineStr">
        <is>
          <t>Өсөлт, бууралтын хувь</t>
        </is>
      </c>
      <c r="C111" s="74" t="n"/>
      <c r="D111" s="74">
        <f>+D109/C109*100</f>
        <v/>
      </c>
      <c r="E111" s="74">
        <f>+E109/D109*100</f>
        <v/>
      </c>
      <c r="F111" s="74">
        <f>+F109/E109*100</f>
        <v/>
      </c>
      <c r="G111" s="74">
        <f>+G109/F109*100</f>
        <v/>
      </c>
      <c r="H111" s="74">
        <f>+H109/G109*100</f>
        <v/>
      </c>
      <c r="I111" s="74">
        <f>+I109/H109*100</f>
        <v/>
      </c>
      <c r="J111" s="74">
        <f>+J109/I109*100</f>
        <v/>
      </c>
      <c r="K111" s="74">
        <f>+K109/J109*100</f>
        <v/>
      </c>
      <c r="L111" s="74">
        <f>+L109/K109*100</f>
        <v/>
      </c>
      <c r="M111" s="74">
        <f>+M109/L109*100</f>
        <v/>
      </c>
      <c r="N111" s="74">
        <f>+N109/M109*100</f>
        <v/>
      </c>
      <c r="O111" s="74">
        <f>+O109/N109*100</f>
        <v/>
      </c>
      <c r="P111" s="74">
        <f>+P109/O109*100</f>
        <v/>
      </c>
      <c r="Q111" s="74">
        <f>+Q109/P109*100</f>
        <v/>
      </c>
      <c r="R111" s="74">
        <f>+R109/Q109*100</f>
        <v/>
      </c>
      <c r="S111" s="74">
        <f>+S109/R109*100</f>
        <v/>
      </c>
      <c r="T111" s="74">
        <f>+T109/S109*100</f>
        <v/>
      </c>
      <c r="U111" s="74">
        <f>+U109/T109*100</f>
        <v/>
      </c>
      <c r="V111" s="74">
        <f>+V109/U109*100</f>
        <v/>
      </c>
      <c r="W111" s="74">
        <f>+W109/V109*100</f>
        <v/>
      </c>
      <c r="X111" s="74">
        <f>+X109/W109*100</f>
        <v/>
      </c>
      <c r="Y111" s="74" t="n"/>
      <c r="Z111" s="74" t="n"/>
    </row>
    <row r="112" ht="13.5" customHeight="1" thickBot="1">
      <c r="B112" s="260" t="n"/>
      <c r="C112" s="75" t="n"/>
      <c r="D112" s="75">
        <f>+D110/C110*100</f>
        <v/>
      </c>
      <c r="E112" s="75">
        <f>+E110/D110*100</f>
        <v/>
      </c>
      <c r="F112" s="75">
        <f>+F110/E110*100</f>
        <v/>
      </c>
      <c r="G112" s="75">
        <f>+G110/F110*100</f>
        <v/>
      </c>
      <c r="H112" s="75">
        <f>+H110/G110*100</f>
        <v/>
      </c>
      <c r="I112" s="75">
        <f>+I110/H110*100</f>
        <v/>
      </c>
      <c r="J112" s="75">
        <f>+J110/I110*100</f>
        <v/>
      </c>
      <c r="K112" s="75">
        <f>+K110/J110*100</f>
        <v/>
      </c>
      <c r="L112" s="75">
        <f>+L110/K110*100</f>
        <v/>
      </c>
      <c r="M112" s="75">
        <f>+M110/L110*100</f>
        <v/>
      </c>
      <c r="N112" s="75">
        <f>+N110/M110*100</f>
        <v/>
      </c>
      <c r="O112" s="75">
        <f>+O110/N110*100</f>
        <v/>
      </c>
      <c r="P112" s="75">
        <f>+P110/O110*100</f>
        <v/>
      </c>
      <c r="Q112" s="75">
        <f>+Q110/P110*100</f>
        <v/>
      </c>
      <c r="R112" s="75">
        <f>+R110/Q110*100</f>
        <v/>
      </c>
      <c r="S112" s="75">
        <f>+S110/R110*100</f>
        <v/>
      </c>
      <c r="T112" s="75">
        <f>+T110/S110*100</f>
        <v/>
      </c>
      <c r="U112" s="75">
        <f>+U110/T110*100</f>
        <v/>
      </c>
      <c r="V112" s="75">
        <f>+V110/U110*100</f>
        <v/>
      </c>
      <c r="W112" s="75">
        <f>+W110/V110*100</f>
        <v/>
      </c>
      <c r="X112" s="75">
        <f>+X110/W110*100</f>
        <v/>
      </c>
      <c r="Y112" s="75" t="n"/>
      <c r="Z112" s="75" t="n"/>
    </row>
    <row r="116">
      <c r="C116" s="19" t="n">
        <v>0.36851</v>
      </c>
      <c r="D116" s="19" t="n">
        <v>0.15879</v>
      </c>
      <c r="E116" s="19" t="n">
        <v>0.103715</v>
      </c>
      <c r="F116" s="19" t="n">
        <v>0.060823</v>
      </c>
      <c r="G116" s="19" t="n">
        <v>0.401345</v>
      </c>
      <c r="H116" s="19" t="n">
        <v>0.154496</v>
      </c>
      <c r="I116" s="19" t="n">
        <v>0.012669</v>
      </c>
      <c r="J116" s="19" t="n">
        <v>0.186528</v>
      </c>
      <c r="K116" s="19" t="n">
        <v>0.225528</v>
      </c>
      <c r="L116" s="19" t="n">
        <v>0.08165500000000001</v>
      </c>
      <c r="M116" s="19" t="n">
        <v>0.156385</v>
      </c>
      <c r="N116" s="19" t="n">
        <v>1.066905</v>
      </c>
      <c r="O116" s="19" t="n">
        <v>0.100097</v>
      </c>
      <c r="P116" s="19" t="n">
        <v>1.577588</v>
      </c>
      <c r="Q116" s="19" t="n">
        <v>0.682296</v>
      </c>
      <c r="R116" s="19" t="n">
        <v>0.25288654958187</v>
      </c>
      <c r="S116" s="19" t="n">
        <v>0.11077327697996</v>
      </c>
      <c r="T116" s="19" t="n">
        <v>0.42462357239845</v>
      </c>
      <c r="U116" s="19" t="n">
        <v>0.09323618627573541</v>
      </c>
      <c r="V116" s="19" t="n">
        <v>0.0966616893933305</v>
      </c>
      <c r="W116" s="19" t="n">
        <v>1.23279198309829</v>
      </c>
      <c r="X116" s="19" t="n">
        <v>0.802340484453208</v>
      </c>
    </row>
    <row r="117" ht="15" customHeight="1">
      <c r="B117" s="90" t="inlineStr">
        <is>
          <t>Валют</t>
        </is>
      </c>
      <c r="C117" s="91" t="n">
        <v>44197</v>
      </c>
      <c r="D117" s="91" t="n">
        <v>44228</v>
      </c>
      <c r="E117" s="91" t="n">
        <v>44256</v>
      </c>
      <c r="F117" s="91" t="n">
        <v>44287</v>
      </c>
      <c r="G117" s="91" t="n">
        <v>44317</v>
      </c>
      <c r="H117" s="91" t="n">
        <v>44348</v>
      </c>
      <c r="I117" s="91" t="n">
        <v>44378</v>
      </c>
      <c r="J117" s="91" t="n">
        <v>44409</v>
      </c>
      <c r="K117" s="91" t="n">
        <v>44440</v>
      </c>
      <c r="L117" s="91" t="n">
        <v>44470</v>
      </c>
      <c r="M117" s="91" t="n">
        <v>44501</v>
      </c>
      <c r="N117" s="91" t="n">
        <v>44531</v>
      </c>
      <c r="O117" s="91" t="n">
        <v>44562</v>
      </c>
      <c r="P117" s="91" t="n">
        <v>44593</v>
      </c>
      <c r="Q117" s="91" t="n">
        <v>44621</v>
      </c>
      <c r="R117" s="91" t="n">
        <v>44652</v>
      </c>
      <c r="S117" s="91" t="n">
        <v>44682</v>
      </c>
      <c r="T117" s="91" t="n">
        <v>44713</v>
      </c>
      <c r="U117" s="91" t="n">
        <v>44743</v>
      </c>
      <c r="V117" s="91" t="n">
        <v>44774</v>
      </c>
      <c r="W117" s="91" t="n">
        <v>44805</v>
      </c>
      <c r="X117" s="91" t="n">
        <v>44835</v>
      </c>
    </row>
    <row r="118" ht="15" customHeight="1">
      <c r="B118" s="92" t="inlineStr">
        <is>
          <t xml:space="preserve">        АНУ-ын доллар</t>
        </is>
      </c>
      <c r="C118" s="65" t="n">
        <v>2849.82</v>
      </c>
      <c r="D118" s="65" t="n">
        <v>2849.73</v>
      </c>
      <c r="E118" s="65" t="n">
        <v>2849.64</v>
      </c>
      <c r="F118" s="65" t="n">
        <v>2849.89</v>
      </c>
      <c r="G118" s="65" t="n">
        <v>2849.57</v>
      </c>
      <c r="H118" s="65" t="n">
        <v>2849.12</v>
      </c>
      <c r="I118" s="65" t="n">
        <v>2848.97</v>
      </c>
      <c r="J118" s="65" t="n">
        <v>2848.91</v>
      </c>
      <c r="K118" s="65" t="n">
        <v>2848.94</v>
      </c>
      <c r="L118" s="65" t="n">
        <v>2848.97</v>
      </c>
      <c r="M118" s="65" t="n">
        <v>2848.95</v>
      </c>
      <c r="N118" s="65" t="n">
        <v>2848.96</v>
      </c>
      <c r="O118" s="65" t="n">
        <v>2849.36</v>
      </c>
      <c r="P118" s="65" t="n">
        <v>2857.17</v>
      </c>
      <c r="Q118" s="65" t="n">
        <v>2901.83</v>
      </c>
      <c r="R118" s="65" t="n">
        <v>3041.84</v>
      </c>
      <c r="S118" s="65" t="n">
        <v>3110.22</v>
      </c>
      <c r="T118" s="65" t="n">
        <v>3124.25</v>
      </c>
      <c r="U118" s="65" t="n">
        <v>3153.03</v>
      </c>
      <c r="V118" s="65" t="n">
        <v>3185.72</v>
      </c>
      <c r="W118" s="65" t="n">
        <v>3257.1</v>
      </c>
      <c r="X118" s="65" t="n">
        <v>3369.9</v>
      </c>
    </row>
    <row r="120">
      <c r="B120" s="19" t="inlineStr">
        <is>
          <t>Хоёрдогч орлого - сая ам,долл</t>
        </is>
      </c>
    </row>
    <row r="121" ht="15" customHeight="1">
      <c r="B121" s="94" t="inlineStr">
        <is>
          <t xml:space="preserve">           1.C.1 Засгийн газар (Төрийн удирдлагын байгууллага)</t>
        </is>
      </c>
      <c r="C121" s="93" t="n">
        <v>2.043833</v>
      </c>
      <c r="D121" s="93" t="n">
        <v>113.7899</v>
      </c>
      <c r="E121" s="93" t="n">
        <v>7.635945</v>
      </c>
      <c r="F121" s="93" t="n">
        <v>2.077608</v>
      </c>
      <c r="G121" s="93" t="n">
        <v>3.631703</v>
      </c>
      <c r="H121" s="93" t="n">
        <v>4.929896</v>
      </c>
      <c r="I121" s="93" t="n">
        <v>3.466851</v>
      </c>
      <c r="J121" s="93" t="n">
        <v>4.042532</v>
      </c>
      <c r="K121" s="93" t="n">
        <v>111.6353</v>
      </c>
      <c r="L121" s="93" t="n">
        <v>2.35683</v>
      </c>
      <c r="M121" s="93" t="n">
        <v>3.141188</v>
      </c>
      <c r="N121" s="93" t="n">
        <v>2.111855</v>
      </c>
      <c r="O121" s="93" t="n">
        <v>2.223256</v>
      </c>
      <c r="P121" s="93" t="n">
        <v>105.1599</v>
      </c>
      <c r="Q121" s="93" t="n">
        <v>9.342003999999999</v>
      </c>
      <c r="R121" s="93" t="n">
        <v>10.9812954778922</v>
      </c>
      <c r="S121" s="93" t="n">
        <v>16.0656689064288</v>
      </c>
      <c r="T121" s="93" t="n">
        <v>20.5908904078482</v>
      </c>
      <c r="U121" s="93" t="n">
        <v>5.96921224695717</v>
      </c>
      <c r="V121" s="93" t="n">
        <v>22.3516881219686</v>
      </c>
      <c r="W121" s="93" t="n">
        <v>69.45235026015651</v>
      </c>
      <c r="X121" s="93" t="n">
        <v>6.57960620509469</v>
      </c>
    </row>
    <row r="122" ht="15" customHeight="1">
      <c r="B122" s="94" t="inlineStr">
        <is>
          <t xml:space="preserve">                 Кредит</t>
        </is>
      </c>
      <c r="C122" s="93" t="n">
        <v>2.412343</v>
      </c>
      <c r="D122" s="93" t="n">
        <v>113.9487</v>
      </c>
      <c r="E122" s="93" t="n">
        <v>7.739661</v>
      </c>
      <c r="F122" s="93" t="n">
        <v>2.138431</v>
      </c>
      <c r="G122" s="93" t="n">
        <v>4.033048</v>
      </c>
      <c r="H122" s="93" t="n">
        <v>5.084391</v>
      </c>
      <c r="I122" s="93" t="n">
        <v>3.47952</v>
      </c>
      <c r="J122" s="93" t="n">
        <v>4.22906</v>
      </c>
      <c r="K122" s="93" t="n">
        <v>111.8608</v>
      </c>
      <c r="L122" s="93" t="n">
        <v>2.438485</v>
      </c>
      <c r="M122" s="93" t="n">
        <v>3.297574</v>
      </c>
      <c r="N122" s="93" t="n">
        <v>3.17876</v>
      </c>
      <c r="O122" s="93" t="n">
        <v>2.323353</v>
      </c>
      <c r="P122" s="93" t="n">
        <v>106.7374</v>
      </c>
      <c r="Q122" s="93" t="n">
        <v>10.0243</v>
      </c>
      <c r="R122" s="93" t="n">
        <v>11.2341820274741</v>
      </c>
      <c r="S122" s="93" t="n">
        <v>16.1764421834087</v>
      </c>
      <c r="T122" s="93" t="n">
        <v>21.0155139802466</v>
      </c>
      <c r="U122" s="93" t="n">
        <v>6.06244843323291</v>
      </c>
      <c r="V122" s="93" t="n">
        <v>22.4483498113619</v>
      </c>
      <c r="W122" s="93" t="n">
        <v>70.6851422432548</v>
      </c>
      <c r="X122" s="93" t="n">
        <v>7.3819466895479</v>
      </c>
    </row>
    <row r="123" ht="15" customHeight="1">
      <c r="B123" s="94" t="inlineStr">
        <is>
          <t xml:space="preserve">                 Дебит</t>
        </is>
      </c>
      <c r="C123" s="93" t="n">
        <v>0.36851</v>
      </c>
      <c r="D123" s="93" t="n">
        <v>0.15879</v>
      </c>
      <c r="E123" s="93" t="n">
        <v>0.103715</v>
      </c>
      <c r="F123" s="93" t="n">
        <v>0.060823</v>
      </c>
      <c r="G123" s="93" t="n">
        <v>0.401345</v>
      </c>
      <c r="H123" s="93" t="n">
        <v>0.154496</v>
      </c>
      <c r="I123" s="93" t="n">
        <v>0.012669</v>
      </c>
      <c r="J123" s="93" t="n">
        <v>0.186528</v>
      </c>
      <c r="K123" s="93" t="n">
        <v>0.225528</v>
      </c>
      <c r="L123" s="93" t="n">
        <v>0.08165500000000001</v>
      </c>
      <c r="M123" s="93" t="n">
        <v>0.156385</v>
      </c>
      <c r="N123" s="93" t="n">
        <v>1.066905</v>
      </c>
      <c r="O123" s="93" t="n">
        <v>0.100097</v>
      </c>
      <c r="P123" s="93" t="n">
        <v>1.577588</v>
      </c>
      <c r="Q123" s="93" t="n">
        <v>0.682296</v>
      </c>
      <c r="R123" s="93" t="n">
        <v>0.25288654958187</v>
      </c>
      <c r="S123" s="93" t="n">
        <v>0.11077327697996</v>
      </c>
      <c r="T123" s="93" t="n">
        <v>0.42462357239845</v>
      </c>
      <c r="U123" s="93" t="n">
        <v>0.09323618627573541</v>
      </c>
      <c r="V123" s="93" t="n">
        <v>0.0966616893933305</v>
      </c>
      <c r="W123" s="93" t="n">
        <v>1.23279198309829</v>
      </c>
      <c r="X123" s="93" t="n">
        <v>0.802340484453208</v>
      </c>
    </row>
    <row r="125" ht="15" customHeight="1">
      <c r="B125" s="94" t="inlineStr">
        <is>
          <t xml:space="preserve">           1.C.1 Засгийн газар (Төрийн удирдлагын байгууллага)</t>
        </is>
      </c>
      <c r="C125" s="51">
        <f>+C121*C$118</f>
        <v/>
      </c>
      <c r="D125" s="51">
        <f>+D121*D$118</f>
        <v/>
      </c>
      <c r="E125" s="51">
        <f>+E121*E$118</f>
        <v/>
      </c>
      <c r="F125" s="51">
        <f>+F121*F$118</f>
        <v/>
      </c>
      <c r="G125" s="51">
        <f>+G121*G$118</f>
        <v/>
      </c>
      <c r="H125" s="51">
        <f>+H121*H$118</f>
        <v/>
      </c>
      <c r="I125" s="51">
        <f>+I121*I$118</f>
        <v/>
      </c>
      <c r="J125" s="51">
        <f>+J121*J$118</f>
        <v/>
      </c>
      <c r="K125" s="51">
        <f>+K121*K$118</f>
        <v/>
      </c>
      <c r="L125" s="51">
        <f>+L121*L$118</f>
        <v/>
      </c>
      <c r="M125" s="51">
        <f>+M121*M$118</f>
        <v/>
      </c>
      <c r="N125" s="51">
        <f>+N121*N$118</f>
        <v/>
      </c>
      <c r="O125" s="51">
        <f>+O121*O$118</f>
        <v/>
      </c>
      <c r="P125" s="51">
        <f>+P121*P$118</f>
        <v/>
      </c>
      <c r="Q125" s="51">
        <f>+Q121*Q$118</f>
        <v/>
      </c>
      <c r="R125" s="51">
        <f>+R121*R$118</f>
        <v/>
      </c>
      <c r="S125" s="51">
        <f>+S121*S$118</f>
        <v/>
      </c>
      <c r="T125" s="51">
        <f>+T121*T$118</f>
        <v/>
      </c>
      <c r="U125" s="51">
        <f>+U121*U$118</f>
        <v/>
      </c>
      <c r="V125" s="51">
        <f>+V121*V$118</f>
        <v/>
      </c>
      <c r="W125" s="51">
        <f>+W121*W$118</f>
        <v/>
      </c>
      <c r="X125" s="51">
        <f>+X121*X$118</f>
        <v/>
      </c>
    </row>
    <row r="126" ht="15" customHeight="1">
      <c r="B126" s="94" t="inlineStr">
        <is>
          <t xml:space="preserve">                 Кредит</t>
        </is>
      </c>
      <c r="C126" s="51">
        <f>+C122*C$118</f>
        <v/>
      </c>
      <c r="D126" s="51">
        <f>+D122*D$118</f>
        <v/>
      </c>
      <c r="E126" s="51">
        <f>+E122*E$118</f>
        <v/>
      </c>
      <c r="F126" s="51">
        <f>+F122*F$118</f>
        <v/>
      </c>
      <c r="G126" s="51">
        <f>+G122*G$118</f>
        <v/>
      </c>
      <c r="H126" s="51">
        <f>+H122*H$118</f>
        <v/>
      </c>
      <c r="I126" s="51">
        <f>+I122*I$118</f>
        <v/>
      </c>
      <c r="J126" s="51">
        <f>+J122*J$118</f>
        <v/>
      </c>
      <c r="K126" s="51">
        <f>+K122*K$118</f>
        <v/>
      </c>
      <c r="L126" s="51">
        <f>+L122*L$118</f>
        <v/>
      </c>
      <c r="M126" s="51">
        <f>+M122*M$118</f>
        <v/>
      </c>
      <c r="N126" s="51">
        <f>+N122*N$118</f>
        <v/>
      </c>
      <c r="O126" s="51">
        <f>+O122*O$118</f>
        <v/>
      </c>
      <c r="P126" s="51">
        <f>+P122*P$118</f>
        <v/>
      </c>
      <c r="Q126" s="51">
        <f>+Q122*Q$118</f>
        <v/>
      </c>
      <c r="R126" s="51">
        <f>+R122*R$118</f>
        <v/>
      </c>
      <c r="S126" s="51">
        <f>+S122*S$118</f>
        <v/>
      </c>
      <c r="T126" s="51">
        <f>+T122*T$118</f>
        <v/>
      </c>
      <c r="U126" s="51">
        <f>+U122*U$118</f>
        <v/>
      </c>
      <c r="V126" s="51">
        <f>+V122*V$118</f>
        <v/>
      </c>
      <c r="W126" s="51">
        <f>+W122*W$118</f>
        <v/>
      </c>
      <c r="X126" s="51">
        <f>+X122*X$118</f>
        <v/>
      </c>
    </row>
    <row r="127" ht="15" customHeight="1">
      <c r="B127" s="94" t="inlineStr">
        <is>
          <t xml:space="preserve">                 Дебит</t>
        </is>
      </c>
      <c r="C127" s="51">
        <f>+C123*C$118</f>
        <v/>
      </c>
      <c r="D127" s="51">
        <f>+D123*D$118</f>
        <v/>
      </c>
      <c r="E127" s="51">
        <f>+E123*E$118</f>
        <v/>
      </c>
      <c r="F127" s="51">
        <f>+F123*F$118</f>
        <v/>
      </c>
      <c r="G127" s="51">
        <f>+G123*G$118</f>
        <v/>
      </c>
      <c r="H127" s="51">
        <f>+H123*H$118</f>
        <v/>
      </c>
      <c r="I127" s="51">
        <f>+I123*I$118</f>
        <v/>
      </c>
      <c r="J127" s="51">
        <f>+J123*J$118</f>
        <v/>
      </c>
      <c r="K127" s="51">
        <f>+K123*K$118</f>
        <v/>
      </c>
      <c r="L127" s="51">
        <f>+L123*L$118</f>
        <v/>
      </c>
      <c r="M127" s="51">
        <f>+M123*M$118</f>
        <v/>
      </c>
      <c r="N127" s="51">
        <f>+N123*N$118</f>
        <v/>
      </c>
      <c r="O127" s="51">
        <f>+O123*O$118</f>
        <v/>
      </c>
      <c r="P127" s="51">
        <f>+P123*P$118</f>
        <v/>
      </c>
      <c r="Q127" s="51">
        <f>+Q123*Q$118</f>
        <v/>
      </c>
      <c r="R127" s="51">
        <f>+R123*R$118</f>
        <v/>
      </c>
      <c r="S127" s="51">
        <f>+S123*S$118</f>
        <v/>
      </c>
      <c r="T127" s="51">
        <f>+T123*T$118</f>
        <v/>
      </c>
      <c r="U127" s="51">
        <f>+U123*U$118</f>
        <v/>
      </c>
      <c r="V127" s="51">
        <f>+V123*V$118</f>
        <v/>
      </c>
      <c r="W127" s="51">
        <f>+W123*W$118</f>
        <v/>
      </c>
      <c r="X127" s="51">
        <f>+X123*X$118</f>
        <v/>
      </c>
    </row>
    <row r="128" ht="15" customHeight="1">
      <c r="B128" s="94" t="n"/>
      <c r="C128" s="51" t="n"/>
      <c r="D128" s="51" t="n"/>
      <c r="E128" s="51" t="n"/>
      <c r="F128" s="51" t="n"/>
      <c r="G128" s="51" t="n"/>
      <c r="H128" s="51" t="n"/>
      <c r="I128" s="51" t="n"/>
      <c r="J128" s="51" t="n"/>
      <c r="K128" s="51" t="n"/>
      <c r="L128" s="51" t="n"/>
      <c r="M128" s="51" t="n"/>
      <c r="N128" s="51" t="n"/>
      <c r="O128" s="51" t="n"/>
      <c r="P128" s="51" t="n"/>
      <c r="Q128" s="51" t="n"/>
      <c r="R128" s="51" t="n"/>
      <c r="S128" s="51" t="n"/>
      <c r="T128" s="51" t="n"/>
      <c r="U128" s="51" t="n"/>
      <c r="V128" s="51" t="n"/>
      <c r="W128" s="51" t="n"/>
      <c r="X128" s="51" t="n"/>
    </row>
    <row r="129" ht="15" customHeight="1">
      <c r="B129" s="94" t="n"/>
      <c r="C129" s="51" t="n"/>
      <c r="D129" s="51" t="n"/>
      <c r="E129" s="51" t="n"/>
      <c r="F129" s="51" t="n"/>
      <c r="G129" s="51" t="n"/>
      <c r="H129" s="51" t="n"/>
      <c r="I129" s="51" t="n"/>
      <c r="J129" s="51" t="n"/>
      <c r="K129" s="51" t="n"/>
      <c r="L129" s="51" t="n"/>
      <c r="M129" s="51" t="n"/>
      <c r="N129" s="51" t="n"/>
      <c r="O129" s="51" t="n"/>
      <c r="P129" s="51" t="n"/>
      <c r="Q129" s="51" t="n"/>
      <c r="R129" s="51" t="n"/>
      <c r="S129" s="51" t="n"/>
      <c r="T129" s="51" t="n"/>
      <c r="U129" s="51" t="n"/>
      <c r="V129" s="51" t="n"/>
      <c r="W129" s="51" t="n"/>
      <c r="X129" s="51" t="n"/>
    </row>
    <row r="130" ht="15" customHeight="1">
      <c r="B130" s="94" t="n"/>
      <c r="C130" s="51" t="n"/>
      <c r="D130" s="51" t="n"/>
      <c r="E130" s="51" t="n"/>
      <c r="F130" s="51" t="n"/>
      <c r="G130" s="51" t="n"/>
      <c r="H130" s="51" t="n"/>
      <c r="I130" s="51" t="n"/>
      <c r="J130" s="51" t="n"/>
      <c r="K130" s="51" t="n"/>
      <c r="L130" s="51" t="n"/>
      <c r="M130" s="51" t="n"/>
      <c r="N130" s="51" t="n"/>
      <c r="O130" s="51" t="n"/>
      <c r="P130" s="51" t="n"/>
      <c r="Q130" s="51" t="n"/>
      <c r="R130" s="51" t="n"/>
      <c r="S130" s="51" t="n"/>
      <c r="T130" s="51" t="n"/>
      <c r="U130" s="51" t="n"/>
      <c r="V130" s="51" t="n"/>
      <c r="W130" s="51" t="n"/>
      <c r="X130" s="51" t="n"/>
    </row>
    <row r="131">
      <c r="B131" s="19" t="inlineStr">
        <is>
          <t>Анхдагч орлого - сая ам,долл</t>
        </is>
      </c>
    </row>
    <row r="132" ht="15" customFormat="1" customHeight="1" s="97">
      <c r="B132" s="95" t="inlineStr">
        <is>
          <t xml:space="preserve">           1.B.2 Хөрөнгө оруулалтын орлого</t>
        </is>
      </c>
      <c r="C132" s="96" t="n">
        <v>-166.351</v>
      </c>
      <c r="D132" s="96" t="n">
        <v>-139.587</v>
      </c>
      <c r="E132" s="96" t="n">
        <v>-149.384</v>
      </c>
      <c r="F132" s="96" t="n">
        <v>-122.996</v>
      </c>
      <c r="G132" s="96" t="n">
        <v>-129.789</v>
      </c>
      <c r="H132" s="96" t="n">
        <v>-273.296</v>
      </c>
      <c r="I132" s="96" t="n">
        <v>-210.046</v>
      </c>
      <c r="J132" s="96" t="n">
        <v>-276.803</v>
      </c>
      <c r="K132" s="96" t="n">
        <v>-182.583</v>
      </c>
      <c r="L132" s="96" t="n">
        <v>-243.561</v>
      </c>
      <c r="M132" s="96" t="n">
        <v>-233.825</v>
      </c>
      <c r="N132" s="96" t="n">
        <v>-307.833</v>
      </c>
      <c r="O132" s="96" t="n">
        <v>-191.107</v>
      </c>
      <c r="P132" s="96" t="n">
        <v>-182.907</v>
      </c>
      <c r="Q132" s="96" t="n">
        <v>-190.731</v>
      </c>
      <c r="R132" s="96" t="n">
        <v>-133.795011140585</v>
      </c>
      <c r="S132" s="96" t="n">
        <v>-141.376034170487</v>
      </c>
      <c r="T132" s="96" t="n">
        <v>-227.272816938269</v>
      </c>
      <c r="U132" s="96" t="n">
        <v>-183.328190425106</v>
      </c>
      <c r="V132" s="96" t="n">
        <v>-168.657148627519</v>
      </c>
      <c r="W132" s="96" t="n">
        <v>-146.822476299913</v>
      </c>
      <c r="X132" s="96" t="n">
        <v>-269.816098136876</v>
      </c>
    </row>
    <row r="133" ht="15" customFormat="1" customHeight="1" s="97">
      <c r="B133" s="95" t="inlineStr">
        <is>
          <t xml:space="preserve">                 Кредит</t>
        </is>
      </c>
      <c r="C133" s="96" t="n">
        <v>0.575473</v>
      </c>
      <c r="D133" s="96" t="n">
        <v>2.043508</v>
      </c>
      <c r="E133" s="96" t="n">
        <v>0.364614</v>
      </c>
      <c r="F133" s="96" t="n">
        <v>0.300157</v>
      </c>
      <c r="G133" s="96" t="n">
        <v>3.409773</v>
      </c>
      <c r="H133" s="96" t="n">
        <v>0.892188</v>
      </c>
      <c r="I133" s="96" t="n">
        <v>1.194056</v>
      </c>
      <c r="J133" s="96" t="n">
        <v>3.260571</v>
      </c>
      <c r="K133" s="96" t="n">
        <v>0.7639550000000001</v>
      </c>
      <c r="L133" s="96" t="n">
        <v>0.817744</v>
      </c>
      <c r="M133" s="96" t="n">
        <v>0.720201</v>
      </c>
      <c r="N133" s="96" t="n">
        <v>0.9045840000000001</v>
      </c>
      <c r="O133" s="96" t="n">
        <v>0.708083</v>
      </c>
      <c r="P133" s="96" t="n">
        <v>4.200019</v>
      </c>
      <c r="Q133" s="96" t="n">
        <v>6.706423</v>
      </c>
      <c r="R133" s="96" t="n">
        <v>0.91631239569385</v>
      </c>
      <c r="S133" s="96" t="n">
        <v>1.40512779083983</v>
      </c>
      <c r="T133" s="96" t="n">
        <v>1.71420589903288</v>
      </c>
      <c r="U133" s="96" t="n">
        <v>3.35980728272657</v>
      </c>
      <c r="V133" s="96" t="n">
        <v>3.02011436549081</v>
      </c>
      <c r="W133" s="96" t="n">
        <v>3.01875477919109</v>
      </c>
      <c r="X133" s="96" t="n">
        <v>2.9488244551635</v>
      </c>
    </row>
    <row r="134" ht="15" customFormat="1" customHeight="1" s="97">
      <c r="B134" s="95" t="inlineStr">
        <is>
          <t xml:space="preserve">                 Дебит</t>
        </is>
      </c>
      <c r="C134" s="96" t="n">
        <v>166.9264</v>
      </c>
      <c r="D134" s="96" t="n">
        <v>141.6302</v>
      </c>
      <c r="E134" s="96" t="n">
        <v>149.7483</v>
      </c>
      <c r="F134" s="96" t="n">
        <v>123.2966</v>
      </c>
      <c r="G134" s="96" t="n">
        <v>133.1993</v>
      </c>
      <c r="H134" s="96" t="n">
        <v>274.1886</v>
      </c>
      <c r="I134" s="96" t="n">
        <v>211.2404</v>
      </c>
      <c r="J134" s="96" t="n">
        <v>280.0635</v>
      </c>
      <c r="K134" s="96" t="n">
        <v>183.3466</v>
      </c>
      <c r="L134" s="96" t="n">
        <v>244.3783</v>
      </c>
      <c r="M134" s="96" t="n">
        <v>234.5456</v>
      </c>
      <c r="N134" s="96" t="n">
        <v>308.7379</v>
      </c>
      <c r="O134" s="96" t="n">
        <v>191.8149</v>
      </c>
      <c r="P134" s="96" t="n">
        <v>187.1067</v>
      </c>
      <c r="Q134" s="96" t="n">
        <v>197.4377</v>
      </c>
      <c r="R134" s="96" t="n">
        <v>134.711323536279</v>
      </c>
      <c r="S134" s="96" t="n">
        <v>142.781161961327</v>
      </c>
      <c r="T134" s="96" t="n">
        <v>228.987022837302</v>
      </c>
      <c r="U134" s="96" t="n">
        <v>186.687997707833</v>
      </c>
      <c r="V134" s="96" t="n">
        <v>171.67726299301</v>
      </c>
      <c r="W134" s="96" t="n">
        <v>149.841231079104</v>
      </c>
      <c r="X134" s="96" t="n">
        <v>272.764922592039</v>
      </c>
    </row>
    <row r="135" ht="15" customFormat="1" customHeight="1" s="97">
      <c r="B135" s="95" t="inlineStr">
        <is>
          <t xml:space="preserve">                 1.B.2.1 Шууд хөрөнгө оруулалтын орлого</t>
        </is>
      </c>
      <c r="C135" s="96" t="n">
        <v>-126.104</v>
      </c>
      <c r="D135" s="96" t="n">
        <v>-103.976</v>
      </c>
      <c r="E135" s="96" t="n">
        <v>-104.852</v>
      </c>
      <c r="F135" s="96" t="n">
        <v>-86.7957</v>
      </c>
      <c r="G135" s="96" t="n">
        <v>-93.7607</v>
      </c>
      <c r="H135" s="96" t="n">
        <v>-123.01</v>
      </c>
      <c r="I135" s="96" t="n">
        <v>-166.23</v>
      </c>
      <c r="J135" s="96" t="n">
        <v>-151.249</v>
      </c>
      <c r="K135" s="96" t="n">
        <v>-142.083</v>
      </c>
      <c r="L135" s="96" t="n">
        <v>-212.294</v>
      </c>
      <c r="M135" s="96" t="n">
        <v>-204.982</v>
      </c>
      <c r="N135" s="96" t="n">
        <v>-189.9</v>
      </c>
      <c r="O135" s="96" t="n">
        <v>-160.208</v>
      </c>
      <c r="P135" s="96" t="n">
        <v>-152.168</v>
      </c>
      <c r="Q135" s="96" t="n">
        <v>-157.593</v>
      </c>
      <c r="R135" s="96" t="n">
        <v>-96.8783118552886</v>
      </c>
      <c r="S135" s="96" t="n">
        <v>-102.922430801681</v>
      </c>
      <c r="T135" s="96" t="n">
        <v>-100.573120781211</v>
      </c>
      <c r="U135" s="96" t="n">
        <v>-144.812356354433</v>
      </c>
      <c r="V135" s="96" t="n">
        <v>-135.3450369841</v>
      </c>
      <c r="W135" s="96" t="n">
        <v>-110.742660943404</v>
      </c>
      <c r="X135" s="96" t="n">
        <v>-151.782866057653</v>
      </c>
    </row>
    <row r="136" ht="15" customFormat="1" customHeight="1" s="97">
      <c r="B136" s="95" t="inlineStr">
        <is>
          <t xml:space="preserve">                       Кредит</t>
        </is>
      </c>
      <c r="C136" s="96" t="n">
        <v>0.033521</v>
      </c>
      <c r="D136" s="96" t="n">
        <v>0</v>
      </c>
      <c r="E136" s="96" t="n">
        <v>0.032636</v>
      </c>
      <c r="F136" s="96" t="n">
        <v>0.009462999999999999</v>
      </c>
      <c r="G136" s="96" t="n">
        <v>3.109455</v>
      </c>
      <c r="H136" s="96" t="n">
        <v>0</v>
      </c>
      <c r="I136" s="96" t="n">
        <v>0.25</v>
      </c>
      <c r="J136" s="96" t="n">
        <v>0.163595</v>
      </c>
      <c r="K136" s="96" t="n">
        <v>0.008920000000000001</v>
      </c>
      <c r="L136" s="96" t="n">
        <v>0.150173</v>
      </c>
      <c r="M136" s="96" t="n">
        <v>0.00594</v>
      </c>
      <c r="N136" s="96" t="n">
        <v>0.001664</v>
      </c>
      <c r="O136" s="96" t="n">
        <v>0.000255</v>
      </c>
      <c r="P136" s="96" t="n">
        <v>1.080632</v>
      </c>
      <c r="Q136" s="96" t="n">
        <v>0.307667</v>
      </c>
      <c r="R136" s="96" t="n">
        <v>0.00024409521571</v>
      </c>
      <c r="S136" s="96" t="n">
        <v>0.00036432</v>
      </c>
      <c r="T136" s="96" t="n">
        <v>0.04975139</v>
      </c>
      <c r="U136" s="96" t="n">
        <v>0.016817</v>
      </c>
      <c r="V136" s="96" t="n">
        <v>0.000784</v>
      </c>
      <c r="W136" s="96" t="n">
        <v>0.02216834</v>
      </c>
      <c r="X136" s="96" t="n">
        <v>0.00712258384211757</v>
      </c>
    </row>
    <row r="137" ht="15" customFormat="1" customHeight="1" s="97">
      <c r="B137" s="95" t="inlineStr">
        <is>
          <t xml:space="preserve">                       Дебит</t>
        </is>
      </c>
      <c r="C137" s="96" t="n">
        <v>126.1371</v>
      </c>
      <c r="D137" s="96" t="n">
        <v>103.9757</v>
      </c>
      <c r="E137" s="96" t="n">
        <v>104.8843</v>
      </c>
      <c r="F137" s="96" t="n">
        <v>86.80512</v>
      </c>
      <c r="G137" s="96" t="n">
        <v>96.87011</v>
      </c>
      <c r="H137" s="96" t="n">
        <v>123.0097</v>
      </c>
      <c r="I137" s="96" t="n">
        <v>166.4804</v>
      </c>
      <c r="J137" s="96" t="n">
        <v>151.4128</v>
      </c>
      <c r="K137" s="96" t="n">
        <v>142.0918</v>
      </c>
      <c r="L137" s="96" t="n">
        <v>212.4444</v>
      </c>
      <c r="M137" s="96" t="n">
        <v>204.9877</v>
      </c>
      <c r="N137" s="96" t="n">
        <v>189.9018</v>
      </c>
      <c r="O137" s="96" t="n">
        <v>160.2087</v>
      </c>
      <c r="P137" s="96" t="n">
        <v>153.249</v>
      </c>
      <c r="Q137" s="96" t="n">
        <v>157.9009</v>
      </c>
      <c r="R137" s="96" t="n">
        <v>96.87855595050431</v>
      </c>
      <c r="S137" s="96" t="n">
        <v>102.922795121681</v>
      </c>
      <c r="T137" s="96" t="n">
        <v>100.622872171211</v>
      </c>
      <c r="U137" s="96" t="n">
        <v>144.829173354433</v>
      </c>
      <c r="V137" s="96" t="n">
        <v>135.3458209841</v>
      </c>
      <c r="W137" s="96" t="n">
        <v>110.764829283404</v>
      </c>
      <c r="X137" s="96" t="n">
        <v>151.789988641495</v>
      </c>
    </row>
  </sheetData>
  <mergeCells count="19">
    <mergeCell ref="AQ2:AR3"/>
    <mergeCell ref="AN5:AP5"/>
    <mergeCell ref="AN2:AP2"/>
    <mergeCell ref="A65:B65"/>
    <mergeCell ref="A66:B66"/>
    <mergeCell ref="A64:B64"/>
    <mergeCell ref="AK5:AM5"/>
    <mergeCell ref="AJ2:AJ5"/>
    <mergeCell ref="AK2:AM2"/>
    <mergeCell ref="B56:B57"/>
    <mergeCell ref="B100:B101"/>
    <mergeCell ref="C4:N4"/>
    <mergeCell ref="O4:Z4"/>
    <mergeCell ref="B111:B112"/>
    <mergeCell ref="A44:A45"/>
    <mergeCell ref="A41:B41"/>
    <mergeCell ref="A42:B42"/>
    <mergeCell ref="A43:B43"/>
    <mergeCell ref="A67:A68"/>
  </mergeCells>
  <pageMargins left="0.7" right="0.7" top="0.75" bottom="0.75" header="0.3" footer="0.3"/>
  <pageSetup orientation="portrait"/>
  <drawing xmlns:r="http://schemas.openxmlformats.org/officeDocument/2006/relationships" r:id="rId1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tabColor rgb="FF00B0F0"/>
    <outlinePr summaryBelow="1" summaryRight="1"/>
    <pageSetUpPr/>
  </sheetPr>
  <dimension ref="A1:P54"/>
  <sheetViews>
    <sheetView topLeftCell="A3" zoomScaleNormal="100" zoomScaleSheetLayoutView="100" workbookViewId="0">
      <selection activeCell="F17" sqref="F17"/>
    </sheetView>
  </sheetViews>
  <sheetFormatPr baseColWidth="8" defaultRowHeight="12.75"/>
  <cols>
    <col width="9.28515625" customWidth="1" style="114" min="1" max="1"/>
    <col width="9.140625" customWidth="1" style="114" min="2" max="2"/>
    <col width="13.28515625" customWidth="1" style="114" min="3" max="7"/>
    <col width="10.28515625" customWidth="1" style="114" min="8" max="8"/>
    <col width="9.85546875" customWidth="1" style="114" min="9" max="11"/>
    <col width="9.140625" customWidth="1" style="114" min="12" max="16384"/>
  </cols>
  <sheetData>
    <row r="1" ht="15.75" customHeight="1">
      <c r="A1" s="178" t="inlineStr">
        <is>
          <t>XI. Төлбөрийн тэнцэл</t>
        </is>
      </c>
      <c r="H1" s="122" t="n"/>
      <c r="I1" s="122" t="n"/>
      <c r="J1" s="122" t="n"/>
      <c r="K1" s="122" t="n"/>
    </row>
    <row r="2" ht="15.75" customHeight="1">
      <c r="A2" s="178" t="inlineStr">
        <is>
          <t xml:space="preserve">       Balance of payments</t>
        </is>
      </c>
      <c r="H2" s="122" t="n"/>
      <c r="I2" s="122" t="n"/>
      <c r="J2" s="122" t="n"/>
      <c r="K2" s="122" t="n"/>
    </row>
    <row r="3">
      <c r="A3" s="103" t="n"/>
      <c r="B3" s="104" t="n"/>
      <c r="C3" s="104" t="n"/>
      <c r="D3" s="104" t="n"/>
      <c r="E3" s="104" t="n"/>
      <c r="F3" s="105" t="n"/>
      <c r="G3" s="1" t="n"/>
    </row>
    <row r="4" ht="27.75" customHeight="1">
      <c r="A4" s="179" t="inlineStr">
        <is>
          <t>11.1  ТӨЛБӨРИЙН ТЭНЦЛИЙН ҮНДСЭН ҮЗҮҮЛЭЛТҮҮД
        MAIN INDICATORS OF BALANCE OF PAYMENTS</t>
        </is>
      </c>
      <c r="H4" s="123" t="n"/>
      <c r="I4" s="123" t="n"/>
      <c r="J4" s="123" t="n"/>
      <c r="K4" s="123" t="n"/>
    </row>
    <row r="5" ht="51" customHeight="1">
      <c r="A5" s="265" t="inlineStr">
        <is>
          <t>Хугацаа
Periods</t>
        </is>
      </c>
      <c r="B5" s="266" t="n"/>
      <c r="C5" s="2" t="inlineStr">
        <is>
          <t>Урсгал данс
Current account</t>
        </is>
      </c>
      <c r="D5" s="3" t="inlineStr">
        <is>
          <t>Хөрөнгийн данс
Capital account</t>
        </is>
      </c>
      <c r="E5" s="3" t="inlineStr">
        <is>
          <t>Санхүүгийн данс
Financial account</t>
        </is>
      </c>
      <c r="F5" s="2" t="inlineStr">
        <is>
          <t>Алдаа болон орхигдуулга 
Net errors and omissions</t>
        </is>
      </c>
      <c r="G5" s="4" t="inlineStr">
        <is>
          <t>Нөөц хөрөнгө
Reserve assets</t>
        </is>
      </c>
      <c r="H5" s="124" t="n"/>
      <c r="I5" s="124" t="n"/>
      <c r="J5" s="124" t="n"/>
      <c r="K5" s="124" t="n"/>
    </row>
    <row r="6">
      <c r="A6" s="256" t="n"/>
      <c r="B6" s="256" t="n"/>
      <c r="C6" s="169" t="inlineStr">
        <is>
          <t>сая америк доллар / million US dollars</t>
        </is>
      </c>
      <c r="D6" s="267" t="n"/>
      <c r="E6" s="267" t="n"/>
      <c r="F6" s="267" t="n"/>
      <c r="G6" s="267" t="n"/>
      <c r="H6" s="125" t="n"/>
      <c r="I6" s="125" t="n"/>
      <c r="J6" s="125" t="n"/>
      <c r="K6" s="125" t="n"/>
    </row>
    <row r="7" ht="15" customHeight="1">
      <c r="A7" s="7" t="n">
        <v>2022</v>
      </c>
      <c r="B7" s="5" t="inlineStr">
        <is>
          <t>I</t>
        </is>
      </c>
      <c r="C7" s="107" t="n">
        <v>-336.967397800497</v>
      </c>
      <c r="D7" s="111" t="n">
        <v>6.27314478046</v>
      </c>
      <c r="E7" s="111" t="n">
        <v>-79.6075003695564</v>
      </c>
      <c r="F7" s="111" t="n">
        <v>-89.8042552313032</v>
      </c>
      <c r="G7" s="111" t="n">
        <v>-340.891007881783</v>
      </c>
      <c r="H7" s="128" t="n"/>
      <c r="I7" s="140" t="n"/>
      <c r="K7" s="128" t="n"/>
    </row>
    <row r="8" ht="15" customHeight="1">
      <c r="A8" s="7" t="n"/>
      <c r="B8" s="5" t="inlineStr">
        <is>
          <t>II</t>
        </is>
      </c>
      <c r="C8" s="107" t="n">
        <v>-123.030499255229</v>
      </c>
      <c r="D8" s="111" t="n">
        <v>2.6037830321989</v>
      </c>
      <c r="E8" s="111" t="n">
        <v>-112.141440761195</v>
      </c>
      <c r="F8" s="111" t="n">
        <v>-222.177201481316</v>
      </c>
      <c r="G8" s="111" t="n">
        <v>-230.462476943151</v>
      </c>
      <c r="H8" s="128" t="n"/>
      <c r="I8" s="140" t="n"/>
      <c r="K8" s="128" t="n"/>
    </row>
    <row r="9" ht="15" customHeight="1">
      <c r="A9" s="7" t="n"/>
      <c r="B9" s="5" t="inlineStr">
        <is>
          <t>III</t>
        </is>
      </c>
      <c r="C9" s="107" t="n">
        <v>-293.426834414272</v>
      </c>
      <c r="D9" s="111" t="n">
        <v>12.9106578643006</v>
      </c>
      <c r="E9" s="111" t="n">
        <v>-99.1861129204466</v>
      </c>
      <c r="F9" s="111" t="n">
        <v>-200.899491173759</v>
      </c>
      <c r="G9" s="111" t="n">
        <v>-382.229554803284</v>
      </c>
      <c r="H9" s="128" t="n"/>
      <c r="I9" s="140" t="n"/>
      <c r="K9" s="128" t="n"/>
    </row>
    <row r="10" ht="15" customHeight="1">
      <c r="A10" s="7" t="n"/>
      <c r="B10" s="5" t="inlineStr">
        <is>
          <t>IV</t>
        </is>
      </c>
      <c r="C10" s="107" t="n">
        <v>-271.018850750099</v>
      </c>
      <c r="D10" s="111" t="n">
        <v>10.393123232059</v>
      </c>
      <c r="E10" s="111" t="n">
        <v>-2.8454464589198</v>
      </c>
      <c r="F10" s="111" t="n">
        <v>268.557721976153</v>
      </c>
      <c r="G10" s="111" t="n">
        <v>10.7774409170328</v>
      </c>
      <c r="H10" s="128" t="n"/>
      <c r="I10" s="140" t="n"/>
      <c r="K10" s="128" t="n"/>
    </row>
    <row r="11" ht="15" customHeight="1">
      <c r="A11" s="7" t="n"/>
      <c r="B11" s="5" t="inlineStr">
        <is>
          <t>V</t>
        </is>
      </c>
      <c r="C11" s="107" t="n">
        <v>-93.2562183015641</v>
      </c>
      <c r="D11" s="111" t="n">
        <v>10.9552675818983</v>
      </c>
      <c r="E11" s="111" t="n">
        <v>-234.883165749796</v>
      </c>
      <c r="F11" s="111" t="n">
        <v>-257.79600178187</v>
      </c>
      <c r="G11" s="111" t="n">
        <v>-105.213786751739</v>
      </c>
      <c r="H11" s="128" t="n"/>
      <c r="I11" s="140" t="n"/>
      <c r="K11" s="128" t="n"/>
    </row>
    <row r="12" ht="15" customHeight="1">
      <c r="A12" s="7" t="n"/>
      <c r="B12" s="5" t="inlineStr">
        <is>
          <t>VI</t>
        </is>
      </c>
      <c r="C12" s="107" t="n">
        <v>-243.10732698955</v>
      </c>
      <c r="D12" s="111" t="n">
        <v>11.4196494621982</v>
      </c>
      <c r="E12" s="111" t="n">
        <v>-397.129832347436</v>
      </c>
      <c r="F12" s="111" t="n">
        <v>-175.381846342861</v>
      </c>
      <c r="G12" s="111" t="n">
        <v>-9.9396915227764</v>
      </c>
      <c r="H12" s="128" t="n"/>
      <c r="I12" s="140" t="n"/>
      <c r="K12" s="128" t="n"/>
    </row>
    <row r="13">
      <c r="A13" s="7" t="n"/>
      <c r="B13" s="5" t="inlineStr">
        <is>
          <t>VII</t>
        </is>
      </c>
      <c r="C13" s="107" t="n">
        <v>-252.985476485675</v>
      </c>
      <c r="D13" s="111" t="n">
        <v>12.8082819587256</v>
      </c>
      <c r="E13" s="111" t="n">
        <v>-38.984419700911</v>
      </c>
      <c r="F13" s="111" t="n">
        <v>-57.7458792849395</v>
      </c>
      <c r="G13" s="111" t="n">
        <v>-258.938654110978</v>
      </c>
      <c r="H13" s="128" t="n"/>
      <c r="I13" s="140" t="n"/>
      <c r="K13" s="128" t="n"/>
    </row>
    <row r="14" ht="15" customHeight="1">
      <c r="B14" t="inlineStr">
        <is>
          <t>I-VII</t>
        </is>
      </c>
      <c r="C14" s="268" t="n">
        <v>-1613.79</v>
      </c>
      <c r="D14" s="269" t="n">
        <v>67.36</v>
      </c>
      <c r="E14" s="269" t="n">
        <v>-964.78</v>
      </c>
      <c r="F14" s="269" t="n">
        <v>-735.25</v>
      </c>
      <c r="G14" s="269" t="n">
        <v>-1316.9</v>
      </c>
    </row>
    <row r="15" ht="15" customHeight="1">
      <c r="A15" s="7" t="n"/>
      <c r="B15" s="5" t="inlineStr">
        <is>
          <t>VIII</t>
        </is>
      </c>
      <c r="C15" s="107" t="n">
        <v>-200.284483385131</v>
      </c>
      <c r="D15" s="111" t="n">
        <v>16.0308499291639</v>
      </c>
      <c r="E15" s="111" t="n">
        <v>30.0598590521145</v>
      </c>
      <c r="F15" s="111" t="n">
        <v>9.1574842980454</v>
      </c>
      <c r="G15" s="111" t="n">
        <v>-205.156008210037</v>
      </c>
      <c r="H15" s="128" t="n"/>
      <c r="I15" s="140" t="n"/>
      <c r="K15" s="128" t="n"/>
      <c r="O15" s="140" t="n"/>
    </row>
    <row r="16" ht="15" customHeight="1">
      <c r="A16" s="7" t="n"/>
      <c r="B16" s="5" t="inlineStr">
        <is>
          <t>IX</t>
        </is>
      </c>
      <c r="C16" s="107" t="n">
        <v>24.26954921366</v>
      </c>
      <c r="D16" s="111" t="n">
        <v>22.1356020637398</v>
      </c>
      <c r="E16" s="111" t="n">
        <v>28.6794464344677</v>
      </c>
      <c r="F16" s="111" t="n">
        <v>145.385498025017</v>
      </c>
      <c r="G16" s="111" t="n">
        <v>163.111202867949</v>
      </c>
      <c r="H16" s="128" t="n"/>
      <c r="I16" s="140" t="n"/>
      <c r="K16" s="128" t="n"/>
      <c r="L16" s="140" t="n"/>
      <c r="M16" s="140" t="n"/>
      <c r="N16" s="140" t="n"/>
      <c r="O16" s="140" t="n"/>
      <c r="P16" s="140" t="n"/>
    </row>
    <row r="17" ht="15" customHeight="1">
      <c r="A17" s="7" t="n"/>
      <c r="B17" s="76" t="inlineStr">
        <is>
          <t>X</t>
        </is>
      </c>
      <c r="C17" s="107" t="n">
        <v>-179.664194613526</v>
      </c>
      <c r="D17" s="111" t="n">
        <v>12.7147572164285</v>
      </c>
      <c r="E17" s="111" t="n">
        <v>-236.41933057843</v>
      </c>
      <c r="F17" s="111" t="n">
        <v>-70.0384884461175</v>
      </c>
      <c r="G17" s="111" t="n">
        <v>-0.5685952647848</v>
      </c>
      <c r="H17" s="128" t="n"/>
      <c r="I17" s="140" t="n"/>
      <c r="K17" s="128" t="n"/>
      <c r="L17" s="140" t="n"/>
      <c r="M17" s="140" t="n"/>
      <c r="N17" s="140" t="n"/>
      <c r="O17" s="140" t="n"/>
      <c r="P17" s="140" t="n"/>
    </row>
    <row r="18" ht="15" customHeight="1">
      <c r="A18" s="1" t="n"/>
      <c r="B18" s="5" t="inlineStr">
        <is>
          <t>XI</t>
        </is>
      </c>
      <c r="C18" s="107" t="n">
        <v>-12.5182649156229</v>
      </c>
      <c r="D18" s="111" t="n">
        <v>20.5645709535066</v>
      </c>
      <c r="E18" s="111" t="n">
        <v>-112.274244752156</v>
      </c>
      <c r="F18" s="111" t="n">
        <v>42.2702682778743</v>
      </c>
      <c r="G18" s="111" t="n">
        <v>162.590819067914</v>
      </c>
      <c r="H18" s="128" t="n"/>
      <c r="I18" s="140" t="n"/>
      <c r="K18" s="128" t="n"/>
      <c r="L18" s="140" t="n"/>
      <c r="M18" s="140" t="n"/>
      <c r="N18" s="140" t="n"/>
      <c r="O18" s="140" t="n"/>
      <c r="P18" s="140" t="n"/>
    </row>
    <row r="19" ht="15" customHeight="1">
      <c r="A19" s="1" t="n"/>
      <c r="B19" s="5" t="inlineStr">
        <is>
          <t>XII</t>
        </is>
      </c>
      <c r="C19" s="107" t="n">
        <v>-321.508987912163</v>
      </c>
      <c r="D19" s="111" t="n">
        <v>15.4368535656623</v>
      </c>
      <c r="E19" s="111" t="n">
        <v>-389.335110685656</v>
      </c>
      <c r="F19" s="111" t="n">
        <v>386.412127402141</v>
      </c>
      <c r="G19" s="111" t="n">
        <v>469.675103741297</v>
      </c>
      <c r="H19" s="128" t="n"/>
      <c r="I19" s="140" t="n"/>
      <c r="K19" s="128" t="n"/>
      <c r="L19" s="140" t="n"/>
      <c r="M19" s="140" t="n"/>
      <c r="N19" s="140" t="n"/>
      <c r="O19" s="140" t="n"/>
      <c r="P19" s="140" t="n"/>
    </row>
    <row r="20">
      <c r="A20" s="1" t="n"/>
      <c r="B20" s="77" t="inlineStr">
        <is>
          <t>I-XII</t>
        </is>
      </c>
      <c r="C20" s="270">
        <f>SUM(C13:C19)</f>
        <v/>
      </c>
      <c r="D20" s="270">
        <f>SUM(D13:D19)</f>
        <v/>
      </c>
      <c r="E20" s="270">
        <f>SUM(E13:E19)</f>
        <v/>
      </c>
      <c r="F20" s="270">
        <f>SUM(F13:F19)</f>
        <v/>
      </c>
      <c r="G20" s="270">
        <f>SUM(G13:G19)</f>
        <v/>
      </c>
      <c r="H20" s="271" t="n"/>
      <c r="K20" s="128" t="n"/>
    </row>
    <row r="21" ht="15" customHeight="1">
      <c r="A21" s="102" t="n">
        <v>2023</v>
      </c>
      <c r="B21" s="5" t="inlineStr">
        <is>
          <t>I</t>
        </is>
      </c>
      <c r="C21" s="107" t="n">
        <v>-23.4872901684339</v>
      </c>
      <c r="D21" s="111" t="n">
        <v>6.3258472183626</v>
      </c>
      <c r="E21" s="111" t="n">
        <v>69.5849873894711</v>
      </c>
      <c r="F21" s="111" t="n">
        <v>275.308838019784</v>
      </c>
      <c r="G21" s="111" t="n">
        <v>188.562407680241</v>
      </c>
      <c r="H21" s="128" t="n"/>
      <c r="I21" s="140" t="n"/>
      <c r="J21" s="140" t="n"/>
      <c r="K21" s="128" t="n"/>
    </row>
    <row r="22" ht="15" customHeight="1">
      <c r="A22" s="1" t="n"/>
      <c r="B22" s="5" t="inlineStr">
        <is>
          <t>II</t>
        </is>
      </c>
      <c r="C22" s="107" t="n">
        <v>241.151212422489</v>
      </c>
      <c r="D22" s="111" t="n">
        <v>7.3148250803308</v>
      </c>
      <c r="E22" s="111" t="n">
        <v>277.787994754094</v>
      </c>
      <c r="F22" s="111" t="n">
        <v>-92.9991282925909</v>
      </c>
      <c r="G22" s="111" t="n">
        <v>-122.321085543866</v>
      </c>
      <c r="H22" s="128" t="n"/>
      <c r="I22" s="140" t="n"/>
      <c r="J22" s="140" t="n"/>
      <c r="K22" s="128" t="n"/>
    </row>
    <row r="23" ht="15" customHeight="1">
      <c r="A23" s="1" t="n"/>
      <c r="B23" s="5" t="inlineStr">
        <is>
          <t>III</t>
        </is>
      </c>
      <c r="C23" s="107" t="n">
        <v>97.5008332286482</v>
      </c>
      <c r="D23" s="111" t="n">
        <v>8.0387312917639</v>
      </c>
      <c r="E23" s="111" t="n">
        <v>153.134287943084</v>
      </c>
      <c r="F23" s="111" t="n">
        <v>60.9664967916781</v>
      </c>
      <c r="G23" s="111" t="n">
        <v>13.3717733690064</v>
      </c>
      <c r="H23" s="128" t="n"/>
      <c r="I23" s="140" t="n"/>
      <c r="J23" s="140" t="n"/>
      <c r="K23" s="128" t="n"/>
      <c r="O23" s="132" t="n"/>
    </row>
    <row r="24" ht="15" customHeight="1">
      <c r="A24" s="1" t="n"/>
      <c r="B24" s="109" t="inlineStr">
        <is>
          <t>IV</t>
        </is>
      </c>
      <c r="C24" s="107" t="n">
        <v>138.932068347742</v>
      </c>
      <c r="D24" s="111" t="n">
        <v>9.1365629093482</v>
      </c>
      <c r="E24" s="111" t="n">
        <v>-253.572963475254</v>
      </c>
      <c r="F24" s="111" t="n">
        <v>-210.682360541382</v>
      </c>
      <c r="G24" s="111" t="n">
        <v>190.959234190962</v>
      </c>
      <c r="H24" s="128" t="n"/>
      <c r="I24" s="140" t="n"/>
      <c r="J24" s="140" t="n"/>
      <c r="K24" s="128" t="n"/>
    </row>
    <row r="25" ht="15" customHeight="1">
      <c r="A25" s="1" t="n"/>
      <c r="B25" s="109" t="inlineStr">
        <is>
          <t>V</t>
        </is>
      </c>
      <c r="C25" s="107" t="n">
        <v>-70.31437823469669</v>
      </c>
      <c r="D25" s="111" t="n">
        <v>7.3419452661307</v>
      </c>
      <c r="E25" s="111" t="n">
        <v>-164.510449420897</v>
      </c>
      <c r="F25" s="111" t="n">
        <v>132.188861282939</v>
      </c>
      <c r="G25" s="111" t="n">
        <v>233.72687773527</v>
      </c>
      <c r="H25" s="128" t="n"/>
      <c r="I25" s="140" t="n"/>
      <c r="J25" s="140" t="n"/>
      <c r="K25" s="128" t="n"/>
    </row>
    <row r="26" ht="15" customHeight="1">
      <c r="A26" s="1" t="n"/>
      <c r="B26" s="109" t="inlineStr">
        <is>
          <t>VI</t>
        </is>
      </c>
      <c r="C26" s="107" t="n">
        <v>-162.62747032354</v>
      </c>
      <c r="D26" s="111" t="n">
        <v>21.7496854020776</v>
      </c>
      <c r="E26" s="111" t="n">
        <v>-140.697756511352</v>
      </c>
      <c r="F26" s="111" t="n">
        <v>-30.4010265095599</v>
      </c>
      <c r="G26" s="111" t="n">
        <v>-30.5810549196703</v>
      </c>
      <c r="H26" s="129" t="n"/>
      <c r="I26" s="140" t="n"/>
      <c r="J26" s="140" t="n"/>
      <c r="K26" s="128" t="n"/>
    </row>
    <row r="27">
      <c r="A27" s="1" t="n"/>
      <c r="B27" s="108" t="inlineStr">
        <is>
          <t>I-VI</t>
        </is>
      </c>
      <c r="C27" s="142">
        <f>SUM(C21:C26)</f>
        <v/>
      </c>
      <c r="D27" s="143">
        <f>SUM(D21:D26)</f>
        <v/>
      </c>
      <c r="E27" s="143">
        <f>SUM(E21:E26)</f>
        <v/>
      </c>
      <c r="F27" s="143">
        <f>SUM(F21:F26)</f>
        <v/>
      </c>
      <c r="G27" s="143">
        <f>SUM(G21:G26)</f>
        <v/>
      </c>
      <c r="H27" s="128" t="n"/>
      <c r="K27" s="128" t="n"/>
      <c r="O27" s="132" t="n"/>
    </row>
    <row r="28" ht="15" customHeight="1">
      <c r="A28" s="1" t="n"/>
      <c r="B28" s="109" t="inlineStr">
        <is>
          <t>VII</t>
        </is>
      </c>
      <c r="C28" s="107" t="n">
        <v>112.639330800401</v>
      </c>
      <c r="D28" s="111" t="n">
        <v>6.5960216471458</v>
      </c>
      <c r="E28" s="111" t="n">
        <v>104.465127142719</v>
      </c>
      <c r="F28" s="111" t="n">
        <v>-36.1382849769935</v>
      </c>
      <c r="G28" s="111" t="n">
        <v>-21.3680596721655</v>
      </c>
      <c r="H28" s="129" t="n"/>
      <c r="I28" s="140" t="n"/>
      <c r="J28" s="140" t="n"/>
      <c r="K28" s="128" t="n"/>
    </row>
    <row r="29" ht="15" customHeight="1">
      <c r="A29" s="1" t="n"/>
      <c r="B29" s="5" t="inlineStr">
        <is>
          <t>VIII</t>
        </is>
      </c>
      <c r="C29" s="107" t="n">
        <v>-38.1107018350883</v>
      </c>
      <c r="D29" s="111" t="n">
        <v>10.6953035801894</v>
      </c>
      <c r="E29" s="111" t="n">
        <v>-204.408353451016</v>
      </c>
      <c r="F29" s="111" t="n">
        <v>-77.8531335754567</v>
      </c>
      <c r="G29" s="111" t="n">
        <v>99.13982162066</v>
      </c>
      <c r="H29" s="129" t="n"/>
      <c r="I29" s="140" t="n"/>
      <c r="J29" s="140" t="n"/>
      <c r="K29" s="128" t="n"/>
    </row>
    <row r="30" ht="15" customHeight="1">
      <c r="A30" s="1" t="n"/>
      <c r="B30" s="109" t="inlineStr">
        <is>
          <t>IX</t>
        </is>
      </c>
      <c r="C30" s="107" t="n">
        <v>134.319106668846</v>
      </c>
      <c r="D30" s="111" t="n">
        <v>11.6293823480961</v>
      </c>
      <c r="E30" s="111" t="n">
        <v>-30.5978734630307</v>
      </c>
      <c r="F30" s="111" t="n">
        <v>63.4014883798894</v>
      </c>
      <c r="G30" s="111" t="n">
        <v>239.947850859862</v>
      </c>
      <c r="H30" s="129" t="n"/>
      <c r="I30" s="140" t="n"/>
      <c r="J30" s="140" t="n"/>
      <c r="K30" s="128" t="n"/>
    </row>
    <row r="31" ht="15" customHeight="1">
      <c r="A31" s="1" t="n"/>
      <c r="B31" s="109" t="inlineStr">
        <is>
          <t>X</t>
        </is>
      </c>
      <c r="C31" s="107" t="n">
        <v>-140.67413251942</v>
      </c>
      <c r="D31" s="111" t="n">
        <v>16.2161275783296</v>
      </c>
      <c r="E31" s="111" t="n">
        <v>-13.3419320101868</v>
      </c>
      <c r="F31" s="111" t="n">
        <v>16.3331672229911</v>
      </c>
      <c r="G31" s="111" t="n">
        <v>-94.78290570791199</v>
      </c>
      <c r="H31" s="129" t="n"/>
      <c r="I31" s="140" t="n"/>
      <c r="J31" s="140" t="n"/>
      <c r="K31" s="128" t="n"/>
    </row>
    <row r="32" ht="15" customHeight="1">
      <c r="A32" s="1" t="n"/>
      <c r="B32" s="109" t="inlineStr">
        <is>
          <t>XI</t>
        </is>
      </c>
      <c r="C32" s="107" t="n">
        <v>76.9970850573181</v>
      </c>
      <c r="D32" s="111" t="n">
        <v>9.101585559455399</v>
      </c>
      <c r="E32" s="111" t="n">
        <v>-353.863898248694</v>
      </c>
      <c r="F32" s="111" t="n">
        <v>-173.09877055998</v>
      </c>
      <c r="G32" s="111" t="n">
        <v>266.863798305487</v>
      </c>
      <c r="H32" s="129" t="n"/>
      <c r="I32" s="140" t="n"/>
      <c r="J32" s="140" t="n"/>
      <c r="K32" s="128" t="n"/>
    </row>
    <row r="33" ht="15" customHeight="1">
      <c r="A33" s="1" t="n"/>
      <c r="B33" s="109" t="inlineStr">
        <is>
          <t>XII</t>
        </is>
      </c>
      <c r="C33" s="107" t="n">
        <v>-245.059491613857</v>
      </c>
      <c r="D33" s="111" t="n">
        <v>20.7468366072127</v>
      </c>
      <c r="E33" s="111" t="n">
        <v>-920.5748809758582</v>
      </c>
      <c r="F33" s="111" t="n">
        <v>-202.756400506314</v>
      </c>
      <c r="G33" s="111" t="n">
        <v>493.505825462899</v>
      </c>
      <c r="H33" s="129" t="n"/>
      <c r="I33" s="140" t="n"/>
      <c r="J33" s="140" t="n"/>
      <c r="K33" s="128" t="n"/>
    </row>
    <row r="34">
      <c r="A34" s="1" t="n"/>
      <c r="B34" s="108" t="inlineStr">
        <is>
          <t>I-XII</t>
        </is>
      </c>
      <c r="C34" s="272">
        <f>SUM(C27:C33)</f>
        <v/>
      </c>
      <c r="D34" s="270">
        <f>SUM(D27:D33)</f>
        <v/>
      </c>
      <c r="E34" s="270">
        <f>SUM(E27:E33)</f>
        <v/>
      </c>
      <c r="F34" s="270">
        <f>SUM(F27:F33)</f>
        <v/>
      </c>
      <c r="G34" s="270">
        <f>SUM(G27:G33)</f>
        <v/>
      </c>
      <c r="H34" s="271" t="n"/>
      <c r="K34" s="128" t="n"/>
    </row>
    <row r="35" ht="15" customHeight="1">
      <c r="A35" s="102" t="inlineStr">
        <is>
          <t>2024*</t>
        </is>
      </c>
      <c r="B35" s="5" t="inlineStr">
        <is>
          <t>I</t>
        </is>
      </c>
      <c r="C35" s="107" t="n">
        <v>-331.028990062085</v>
      </c>
      <c r="D35" s="111" t="n">
        <v>9.420027740267699</v>
      </c>
      <c r="E35" s="111" t="n">
        <v>-481.362659889708</v>
      </c>
      <c r="F35" s="111" t="n">
        <v>-246.164309299182</v>
      </c>
      <c r="G35" s="111" t="n">
        <v>-86.4106117312915</v>
      </c>
      <c r="H35" s="128" t="n"/>
      <c r="I35" s="140" t="n"/>
      <c r="J35" s="140" t="n"/>
      <c r="K35" s="128" t="n"/>
    </row>
    <row r="36" ht="15" customHeight="1">
      <c r="A36" s="102" t="n"/>
      <c r="B36" s="5" t="inlineStr">
        <is>
          <t>II</t>
        </is>
      </c>
      <c r="C36" s="107" t="n">
        <v>-146.251893236752</v>
      </c>
      <c r="D36" s="111" t="n">
        <v>8.5454933966866</v>
      </c>
      <c r="E36" s="111" t="n">
        <v>-88.1144483854263</v>
      </c>
      <c r="F36" s="111" t="n">
        <v>174.706702378186</v>
      </c>
      <c r="G36" s="111" t="n">
        <v>125.114750923547</v>
      </c>
      <c r="H36" s="128" t="n"/>
      <c r="I36" s="140" t="n"/>
      <c r="J36" s="140" t="n"/>
      <c r="K36" s="128" t="n"/>
    </row>
    <row r="37" ht="15" customHeight="1">
      <c r="A37" s="102" t="n"/>
      <c r="B37" s="5" t="inlineStr">
        <is>
          <t>III</t>
        </is>
      </c>
      <c r="C37" s="107" t="n">
        <v>226.364652158732</v>
      </c>
      <c r="D37" s="111" t="n">
        <v>14.2558589252663</v>
      </c>
      <c r="E37" s="111" t="n">
        <v>-287.874196204066</v>
      </c>
      <c r="F37" s="111" t="n">
        <v>-194.005123243907</v>
      </c>
      <c r="G37" s="111" t="n">
        <v>334.489584044157</v>
      </c>
      <c r="H37" s="128" t="n"/>
      <c r="I37" s="140" t="n"/>
      <c r="J37" s="140" t="n"/>
      <c r="K37" s="128" t="n"/>
    </row>
    <row r="38" ht="15" customHeight="1">
      <c r="A38" s="102" t="n"/>
      <c r="B38" s="109" t="inlineStr">
        <is>
          <t>IV</t>
        </is>
      </c>
      <c r="C38" s="107" t="n">
        <v>-232.106586221621</v>
      </c>
      <c r="D38" s="111" t="n">
        <v>11.8843853717686</v>
      </c>
      <c r="E38" s="111" t="n">
        <v>-23.3535484692262</v>
      </c>
      <c r="F38" s="111" t="n">
        <v>-4.3834903225647</v>
      </c>
      <c r="G38" s="111" t="n">
        <v>-201.252142703191</v>
      </c>
      <c r="H38" s="128" t="n"/>
      <c r="I38" s="140" t="n"/>
      <c r="J38" s="140" t="n"/>
      <c r="K38" s="128" t="n"/>
    </row>
    <row r="39" ht="15" customHeight="1">
      <c r="A39" s="102" t="n"/>
      <c r="B39" s="109" t="inlineStr">
        <is>
          <t>V</t>
        </is>
      </c>
      <c r="C39" s="107" t="n">
        <v>47.6649472484089</v>
      </c>
      <c r="D39" s="111" t="n">
        <v>19.686717020225</v>
      </c>
      <c r="E39" s="111" t="n">
        <v>-220.67652898357</v>
      </c>
      <c r="F39" s="111" t="n">
        <v>-108.523755379261</v>
      </c>
      <c r="G39" s="111" t="n">
        <v>179.504437872943</v>
      </c>
      <c r="H39" s="128" t="n"/>
      <c r="I39" s="140" t="n"/>
      <c r="J39" s="140" t="n"/>
      <c r="K39" s="128" t="n"/>
    </row>
    <row r="40" ht="15" customHeight="1">
      <c r="A40" s="102" t="n"/>
      <c r="B40" s="109" t="inlineStr">
        <is>
          <t>VI</t>
        </is>
      </c>
      <c r="C40" s="107" t="n">
        <v>126.206963432498</v>
      </c>
      <c r="D40" s="111" t="n">
        <v>14.5443984920397</v>
      </c>
      <c r="E40" s="111" t="n">
        <v>380.746714586931</v>
      </c>
      <c r="F40" s="111" t="n">
        <v>-168.762674816947</v>
      </c>
      <c r="G40" s="111" t="n">
        <v>-408.758027479341</v>
      </c>
      <c r="H40" s="128" t="n"/>
      <c r="I40" s="140" t="n"/>
      <c r="J40" s="140" t="n"/>
      <c r="K40" s="128" t="n"/>
    </row>
    <row r="41">
      <c r="A41" s="102" t="n"/>
      <c r="B41" s="77" t="inlineStr">
        <is>
          <t>I-VI</t>
        </is>
      </c>
      <c r="C41" s="142">
        <f>SUM(C35:C40)</f>
        <v/>
      </c>
      <c r="D41" s="143">
        <f>SUM(D35:D40)</f>
        <v/>
      </c>
      <c r="E41" s="143">
        <f>SUM(E35:E40)</f>
        <v/>
      </c>
      <c r="F41" s="143">
        <f>SUM(F35:F40)</f>
        <v/>
      </c>
      <c r="G41" s="143">
        <f>SUM(G35:G40)</f>
        <v/>
      </c>
      <c r="H41" s="128" t="n"/>
      <c r="I41" s="128" t="n"/>
      <c r="J41" s="128" t="n"/>
      <c r="K41" s="128" t="n"/>
      <c r="O41" s="132" t="n"/>
    </row>
    <row r="42">
      <c r="A42" s="1" t="n"/>
      <c r="B42" s="1" t="n"/>
      <c r="C42" s="273" t="inlineStr">
        <is>
          <t>хувь / percent</t>
        </is>
      </c>
      <c r="D42" s="1" t="n"/>
      <c r="E42" s="1" t="n"/>
      <c r="F42" s="1" t="n"/>
      <c r="G42" s="1" t="n"/>
    </row>
    <row r="43" ht="12.75" customHeight="1">
      <c r="A43" s="173" t="inlineStr">
        <is>
          <t>2024* VI</t>
        </is>
      </c>
      <c r="C43" s="274" t="inlineStr">
        <is>
          <t>2.6¹</t>
        </is>
      </c>
      <c r="D43" s="275">
        <f>D40/D39*100-100</f>
        <v/>
      </c>
      <c r="E43" s="275" t="inlineStr">
        <is>
          <t xml:space="preserve"> -</t>
        </is>
      </c>
      <c r="F43" s="275">
        <f>F40/F39*100-100</f>
        <v/>
      </c>
      <c r="G43" s="275" t="inlineStr">
        <is>
          <t xml:space="preserve"> -</t>
        </is>
      </c>
      <c r="J43" s="276" t="n"/>
    </row>
    <row r="44" ht="10.5" customHeight="1">
      <c r="A44" s="163" t="inlineStr">
        <is>
          <t>2024* V</t>
        </is>
      </c>
      <c r="C44" s="277" t="n"/>
    </row>
    <row r="45" ht="12" customHeight="1">
      <c r="A45" s="173" t="inlineStr">
        <is>
          <t>2024* VI</t>
        </is>
      </c>
      <c r="C45" s="175" t="inlineStr">
        <is>
          <t xml:space="preserve"> -</t>
        </is>
      </c>
      <c r="D45" s="172">
        <f>D40/D26*100-100</f>
        <v/>
      </c>
      <c r="E45" s="172" t="inlineStr">
        <is>
          <t xml:space="preserve"> -</t>
        </is>
      </c>
      <c r="F45" s="172" t="inlineStr">
        <is>
          <t>5.6¹</t>
        </is>
      </c>
      <c r="G45" s="172" t="inlineStr">
        <is>
          <t>13.4¹</t>
        </is>
      </c>
      <c r="I45" s="144" t="n"/>
    </row>
    <row r="46" ht="9.75" customHeight="1">
      <c r="A46" s="163" t="inlineStr">
        <is>
          <t>2023   VI</t>
        </is>
      </c>
      <c r="C46" s="277" t="n"/>
      <c r="H46" s="278" t="n"/>
      <c r="I46" s="278" t="n"/>
      <c r="J46" s="278" t="n"/>
      <c r="K46" s="278" t="n"/>
    </row>
    <row r="47" ht="12.75" customHeight="1">
      <c r="A47" s="173" t="inlineStr">
        <is>
          <t>2024* I-VI</t>
        </is>
      </c>
      <c r="C47" s="176" t="inlineStr">
        <is>
          <t xml:space="preserve"> -</t>
        </is>
      </c>
      <c r="D47" s="177">
        <f>D41/D27*100-100</f>
        <v/>
      </c>
      <c r="E47" s="177" t="inlineStr">
        <is>
          <t>12.4¹</t>
        </is>
      </c>
      <c r="F47" s="177" t="inlineStr">
        <is>
          <t xml:space="preserve"> -</t>
        </is>
      </c>
      <c r="G47" s="177" t="inlineStr">
        <is>
          <t xml:space="preserve"> -</t>
        </is>
      </c>
      <c r="H47" s="279" t="n"/>
      <c r="I47" s="279" t="n"/>
      <c r="J47" s="279" t="n"/>
      <c r="K47" s="279" t="n"/>
    </row>
    <row r="48" ht="9.75" customHeight="1">
      <c r="A48" s="174" t="inlineStr">
        <is>
          <t>2023   I-VI</t>
        </is>
      </c>
      <c r="B48" s="256" t="n"/>
      <c r="C48" s="280" t="n"/>
      <c r="D48" s="256" t="n"/>
      <c r="E48" s="256" t="n"/>
      <c r="F48" s="256" t="n"/>
      <c r="G48" s="256" t="n"/>
      <c r="H48" s="278" t="n"/>
      <c r="I48" s="278" t="n"/>
      <c r="J48" s="278" t="n"/>
      <c r="K48" s="278" t="n"/>
    </row>
    <row r="49">
      <c r="A49" s="6" t="inlineStr">
        <is>
          <t>Эх үүсвэр: Монголбанкны сарын мэдээ / Source: Monthly data of Bank of Mongolia</t>
        </is>
      </c>
      <c r="B49" s="1" t="n"/>
      <c r="C49" s="1" t="n"/>
      <c r="D49" s="1" t="n"/>
      <c r="E49" s="1" t="n"/>
      <c r="F49" s="1" t="n"/>
      <c r="G49" s="1" t="n"/>
    </row>
    <row r="50">
      <c r="A50" s="146" t="inlineStr">
        <is>
          <t>¹ Дахин их / Times more</t>
        </is>
      </c>
      <c r="B50" s="1" t="n"/>
      <c r="C50" s="1" t="n"/>
      <c r="D50" s="1" t="n"/>
      <c r="E50" s="1" t="n"/>
      <c r="F50" s="1" t="n"/>
      <c r="G50" s="1" t="n"/>
    </row>
    <row r="51">
      <c r="A51" s="145" t="n"/>
    </row>
    <row r="52">
      <c r="A52" s="145" t="n"/>
    </row>
    <row r="53">
      <c r="C53" s="132" t="n"/>
      <c r="D53" s="132" t="n"/>
      <c r="E53" s="132" t="n"/>
      <c r="F53" s="132" t="n"/>
      <c r="G53" s="132" t="n"/>
      <c r="H53" s="132" t="n"/>
      <c r="I53" s="132" t="n"/>
      <c r="J53" s="132" t="n"/>
      <c r="K53" s="132" t="n"/>
    </row>
    <row r="54">
      <c r="C54" s="132" t="n"/>
    </row>
  </sheetData>
  <mergeCells count="27">
    <mergeCell ref="G45:G46"/>
    <mergeCell ref="A47:B47"/>
    <mergeCell ref="A48:B48"/>
    <mergeCell ref="A4:G4"/>
    <mergeCell ref="A46:B46"/>
    <mergeCell ref="C47:C48"/>
    <mergeCell ref="C45:C46"/>
    <mergeCell ref="D45:D46"/>
    <mergeCell ref="E45:E46"/>
    <mergeCell ref="F45:F46"/>
    <mergeCell ref="D47:D48"/>
    <mergeCell ref="E47:E48"/>
    <mergeCell ref="F47:F48"/>
    <mergeCell ref="G47:G48"/>
    <mergeCell ref="A45:B45"/>
    <mergeCell ref="A43:B43"/>
    <mergeCell ref="A44:B44"/>
    <mergeCell ref="C43:C44"/>
    <mergeCell ref="D43:D44"/>
    <mergeCell ref="J43:J44"/>
    <mergeCell ref="A1:G1"/>
    <mergeCell ref="A2:G2"/>
    <mergeCell ref="A5:B6"/>
    <mergeCell ref="C6:G6"/>
    <mergeCell ref="E43:E44"/>
    <mergeCell ref="F43:F44"/>
    <mergeCell ref="G43:G44"/>
  </mergeCells>
  <pageMargins left="0.7" right="0.7" top="0.75" bottom="0.75" header="0.3" footer="0.3"/>
  <pageSetup orientation="portrait" paperSize="9" scale="96"/>
</worksheet>
</file>

<file path=xl/worksheets/sheet3.xml><?xml version="1.0" encoding="utf-8"?>
<worksheet xmlns="http://schemas.openxmlformats.org/spreadsheetml/2006/main">
  <sheetPr>
    <tabColor rgb="FF00B0F0"/>
    <outlinePr summaryBelow="1" summaryRight="1"/>
    <pageSetUpPr fitToPage="1"/>
  </sheetPr>
  <dimension ref="A1:W98"/>
  <sheetViews>
    <sheetView tabSelected="1" zoomScaleNormal="100" zoomScaleSheetLayoutView="100" workbookViewId="0">
      <selection activeCell="I12" sqref="I12"/>
    </sheetView>
  </sheetViews>
  <sheetFormatPr baseColWidth="8" defaultRowHeight="15"/>
  <cols>
    <col width="3.85546875" customWidth="1" style="133" min="1" max="4"/>
    <col width="4.5703125" customWidth="1" style="133" min="5" max="5"/>
    <col width="3.85546875" customWidth="1" style="133" min="6" max="6"/>
    <col width="24.140625" customWidth="1" style="133" min="7" max="7"/>
    <col width="3.85546875" customWidth="1" style="133" min="8" max="13"/>
    <col width="15.28515625" customWidth="1" style="133" min="14" max="14"/>
    <col width="12.42578125" customWidth="1" style="133" min="15" max="15"/>
    <col width="10" customWidth="1" style="133" min="16" max="17"/>
    <col width="10" customWidth="1" style="134" min="18" max="20"/>
    <col width="9.85546875" customWidth="1" style="134" min="21" max="21"/>
    <col width="9.7109375" customWidth="1" style="133" min="22" max="22"/>
    <col width="9.140625" customWidth="1" style="133" min="23" max="16384"/>
  </cols>
  <sheetData>
    <row r="1">
      <c r="A1" s="180" t="inlineStr">
        <is>
          <t>11.2 ТӨЛБӨРИЙН ТЭНЦЭЛ, дэлгэрэнгүй ангиллаар</t>
        </is>
      </c>
      <c r="B1" s="8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78" t="n"/>
      <c r="S1" s="78" t="n"/>
      <c r="T1" s="78" t="n"/>
      <c r="U1" s="78" t="n"/>
    </row>
    <row r="2">
      <c r="A2" s="180" t="inlineStr">
        <is>
          <t xml:space="preserve">       BALANCE OF PAYMENTS, by detailed categories</t>
        </is>
      </c>
      <c r="B2" s="9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78" t="n"/>
      <c r="S2" s="78" t="n"/>
      <c r="T2" s="78" t="n"/>
      <c r="U2" s="78" t="n"/>
    </row>
    <row r="3" ht="15" customHeight="1">
      <c r="A3" s="281" t="inlineStr">
        <is>
          <t>Үзүүлэлт</t>
        </is>
      </c>
      <c r="B3" s="266" t="n"/>
      <c r="C3" s="266" t="n"/>
      <c r="D3" s="266" t="n"/>
      <c r="E3" s="266" t="n"/>
      <c r="F3" s="266" t="n"/>
      <c r="G3" s="266" t="n"/>
      <c r="H3" s="282" t="inlineStr">
        <is>
          <t>Indicators</t>
        </is>
      </c>
      <c r="I3" s="266" t="n"/>
      <c r="J3" s="266" t="n"/>
      <c r="K3" s="266" t="n"/>
      <c r="L3" s="266" t="n"/>
      <c r="M3" s="266" t="n"/>
      <c r="N3" s="266" t="n"/>
      <c r="O3" s="184" t="n"/>
      <c r="P3" s="186" t="n">
        <v>2022</v>
      </c>
      <c r="Q3" s="263" t="n"/>
      <c r="R3" s="283" t="n">
        <v>2023</v>
      </c>
      <c r="S3" s="263" t="n"/>
      <c r="T3" s="188" t="inlineStr">
        <is>
          <t>2024*</t>
        </is>
      </c>
      <c r="U3" s="267" t="n"/>
    </row>
    <row r="4">
      <c r="H4" s="277" t="n"/>
      <c r="O4" s="193" t="n"/>
      <c r="P4" s="194" t="inlineStr">
        <is>
          <t>VI</t>
        </is>
      </c>
      <c r="Q4" s="194" t="inlineStr">
        <is>
          <t>I-VI</t>
        </is>
      </c>
      <c r="R4" s="194">
        <f>+P4</f>
        <v/>
      </c>
      <c r="S4" s="194">
        <f>+Q4</f>
        <v/>
      </c>
      <c r="T4" s="195">
        <f>R4</f>
        <v/>
      </c>
      <c r="U4" s="196">
        <f>+S4</f>
        <v/>
      </c>
    </row>
    <row r="5" ht="15" customHeight="1">
      <c r="A5" s="256" t="n"/>
      <c r="B5" s="256" t="n"/>
      <c r="C5" s="256" t="n"/>
      <c r="D5" s="256" t="n"/>
      <c r="E5" s="256" t="n"/>
      <c r="F5" s="256" t="n"/>
      <c r="G5" s="256" t="n"/>
      <c r="H5" s="280" t="n"/>
      <c r="I5" s="256" t="n"/>
      <c r="J5" s="256" t="n"/>
      <c r="K5" s="256" t="n"/>
      <c r="L5" s="256" t="n"/>
      <c r="M5" s="256" t="n"/>
      <c r="N5" s="256" t="n"/>
      <c r="O5" s="193" t="n"/>
      <c r="P5" s="200" t="inlineStr">
        <is>
          <t>сая америк доллар / million US dollars</t>
        </is>
      </c>
      <c r="Q5" s="267" t="n"/>
      <c r="R5" s="267" t="n"/>
      <c r="S5" s="267" t="n"/>
      <c r="T5" s="267" t="n"/>
      <c r="U5" s="267" t="n"/>
    </row>
    <row r="6" customFormat="1" s="138">
      <c r="A6" s="201" t="inlineStr">
        <is>
          <t>I. Урсгал данс</t>
        </is>
      </c>
      <c r="B6" s="201" t="n"/>
      <c r="C6" s="201" t="n"/>
      <c r="D6" s="201" t="n"/>
      <c r="E6" s="201" t="n"/>
      <c r="F6" s="201" t="n"/>
      <c r="G6" s="201" t="n"/>
      <c r="H6" s="202" t="inlineStr">
        <is>
          <t>I. Current account</t>
        </is>
      </c>
      <c r="I6" s="202" t="n"/>
      <c r="J6" s="202" t="n"/>
      <c r="K6" s="202" t="n"/>
      <c r="L6" s="202" t="n"/>
      <c r="M6" s="202" t="n"/>
      <c r="N6" s="202" t="n"/>
      <c r="O6" s="203" t="n"/>
      <c r="P6" s="284" t="n">
        <v>-243.10732698955</v>
      </c>
      <c r="Q6" s="284" t="n">
        <v>-1360.807127511211</v>
      </c>
      <c r="R6" s="284" t="n">
        <v>-162.62747032354</v>
      </c>
      <c r="S6" s="284" t="n">
        <v>221.1549752722086</v>
      </c>
      <c r="T6" s="284" t="n">
        <v>126.206963432498</v>
      </c>
      <c r="U6" s="284" t="n">
        <v>-309.150906680819</v>
      </c>
      <c r="V6" s="136" t="n"/>
    </row>
    <row r="7">
      <c r="A7" s="201" t="n"/>
      <c r="B7" s="205" t="inlineStr">
        <is>
          <t>Бараа ба үйлчилгээний худалдаа</t>
        </is>
      </c>
      <c r="C7" s="205" t="n"/>
      <c r="D7" s="205" t="n"/>
      <c r="E7" s="205" t="n"/>
      <c r="F7" s="205" t="n"/>
      <c r="G7" s="205" t="n"/>
      <c r="H7" s="202" t="n"/>
      <c r="I7" s="206" t="inlineStr">
        <is>
          <t xml:space="preserve">Goods and services </t>
        </is>
      </c>
      <c r="J7" s="206" t="n"/>
      <c r="K7" s="206" t="n"/>
      <c r="L7" s="206" t="n"/>
      <c r="M7" s="206" t="n"/>
      <c r="N7" s="206" t="n"/>
      <c r="O7" s="207" t="n"/>
      <c r="P7" s="284" t="n">
        <v>-101.544768398323</v>
      </c>
      <c r="Q7" s="284" t="n">
        <v>-988.3970767575325</v>
      </c>
      <c r="R7" s="284" t="n">
        <v>111.448083408902</v>
      </c>
      <c r="S7" s="284" t="n">
        <v>1066.528589714147</v>
      </c>
      <c r="T7" s="284" t="n">
        <v>323.124034624737</v>
      </c>
      <c r="U7" s="284" t="n">
        <v>517.8770614601738</v>
      </c>
      <c r="V7" s="137" t="n"/>
    </row>
    <row r="8">
      <c r="A8" s="201" t="n"/>
      <c r="B8" s="201" t="n"/>
      <c r="C8" s="219" t="inlineStr">
        <is>
          <t xml:space="preserve">Кредит </t>
        </is>
      </c>
      <c r="D8" s="219" t="n"/>
      <c r="E8" s="219" t="n"/>
      <c r="F8" s="219" t="n"/>
      <c r="G8" s="219" t="n"/>
      <c r="H8" s="202" t="n"/>
      <c r="I8" s="202" t="n"/>
      <c r="J8" s="217" t="inlineStr">
        <is>
          <t>Credit</t>
        </is>
      </c>
      <c r="K8" s="217" t="n"/>
      <c r="L8" s="217" t="n"/>
      <c r="M8" s="217" t="n"/>
      <c r="N8" s="217" t="n"/>
      <c r="O8" s="210" t="n"/>
      <c r="P8" s="285" t="n">
        <v>936.42350706303</v>
      </c>
      <c r="Q8" s="285" t="n">
        <v>4281.435795444238</v>
      </c>
      <c r="R8" s="285" t="n">
        <v>1301.41228786631</v>
      </c>
      <c r="S8" s="285" t="n">
        <v>7377.86475132764</v>
      </c>
      <c r="T8" s="285" t="n">
        <v>1604.78962175433</v>
      </c>
      <c r="U8" s="285" t="n">
        <v>8070.815424587986</v>
      </c>
      <c r="V8" s="137" t="n"/>
    </row>
    <row r="9">
      <c r="A9" s="201" t="n"/>
      <c r="B9" s="201" t="n"/>
      <c r="C9" s="219" t="inlineStr">
        <is>
          <t>Дебит</t>
        </is>
      </c>
      <c r="D9" s="219" t="n"/>
      <c r="E9" s="219" t="n"/>
      <c r="F9" s="219" t="n"/>
      <c r="G9" s="219" t="n"/>
      <c r="H9" s="202" t="n"/>
      <c r="I9" s="202" t="n"/>
      <c r="J9" s="217" t="inlineStr">
        <is>
          <t>Debit</t>
        </is>
      </c>
      <c r="K9" s="217" t="n"/>
      <c r="L9" s="217" t="n"/>
      <c r="M9" s="217" t="n"/>
      <c r="N9" s="217" t="n"/>
      <c r="O9" s="210" t="n"/>
      <c r="P9" s="285" t="n">
        <v>1037.96827546135</v>
      </c>
      <c r="Q9" s="285" t="n">
        <v>5269.832872201767</v>
      </c>
      <c r="R9" s="285" t="n">
        <v>1189.96420445741</v>
      </c>
      <c r="S9" s="285" t="n">
        <v>6311.336161613503</v>
      </c>
      <c r="T9" s="285" t="n">
        <v>1281.66558712959</v>
      </c>
      <c r="U9" s="285" t="n">
        <v>7552.93836312782</v>
      </c>
      <c r="V9" s="137" t="n"/>
    </row>
    <row r="10">
      <c r="A10" s="201" t="n"/>
      <c r="B10" s="201" t="n"/>
      <c r="C10" s="201" t="n"/>
      <c r="D10" s="205" t="inlineStr">
        <is>
          <t>Бараа</t>
        </is>
      </c>
      <c r="E10" s="205" t="n"/>
      <c r="F10" s="205" t="n"/>
      <c r="G10" s="205" t="n"/>
      <c r="H10" s="202" t="n"/>
      <c r="I10" s="202" t="n"/>
      <c r="J10" s="202" t="n"/>
      <c r="K10" s="206" t="inlineStr">
        <is>
          <t>Goods</t>
        </is>
      </c>
      <c r="L10" s="206" t="n"/>
      <c r="M10" s="206" t="n"/>
      <c r="N10" s="206" t="n"/>
      <c r="O10" s="207" t="n"/>
      <c r="P10" s="284" t="n">
        <v>37.0208456874353</v>
      </c>
      <c r="Q10" s="284" t="n">
        <v>-119.0845496876938</v>
      </c>
      <c r="R10" s="284" t="n">
        <v>328.987010737517</v>
      </c>
      <c r="S10" s="284" t="n">
        <v>2440.513369448164</v>
      </c>
      <c r="T10" s="284" t="n">
        <v>495.571544816496</v>
      </c>
      <c r="U10" s="284" t="n">
        <v>1901.468847231736</v>
      </c>
      <c r="V10" s="136" t="n"/>
    </row>
    <row r="11">
      <c r="A11" s="212" t="n"/>
      <c r="B11" s="212" t="n"/>
      <c r="C11" s="212" t="n"/>
      <c r="D11" s="212" t="n"/>
      <c r="E11" s="219" t="inlineStr">
        <is>
          <t>Экспорт Ф.О.Б (кредит)</t>
        </is>
      </c>
      <c r="F11" s="219" t="n"/>
      <c r="G11" s="219" t="n"/>
      <c r="H11" s="213" t="n"/>
      <c r="I11" s="213" t="n"/>
      <c r="J11" s="213" t="n"/>
      <c r="K11" s="213" t="n"/>
      <c r="L11" s="217" t="inlineStr">
        <is>
          <t>Export FOB (credit)</t>
        </is>
      </c>
      <c r="M11" s="217" t="n"/>
      <c r="N11" s="217" t="n"/>
      <c r="O11" s="210" t="n"/>
      <c r="P11" s="285" t="n">
        <v>835.4803068924971</v>
      </c>
      <c r="Q11" s="285" t="n">
        <v>3842.518953795563</v>
      </c>
      <c r="R11" s="285" t="n">
        <v>1141.92071611821</v>
      </c>
      <c r="S11" s="285" t="n">
        <v>6738.197462584981</v>
      </c>
      <c r="T11" s="285" t="n">
        <v>1482.18182592759</v>
      </c>
      <c r="U11" s="285" t="n">
        <v>7443.201337925218</v>
      </c>
      <c r="V11" s="136" t="n"/>
    </row>
    <row r="12">
      <c r="A12" s="212" t="n"/>
      <c r="B12" s="212" t="n"/>
      <c r="C12" s="212" t="n"/>
      <c r="D12" s="212" t="n"/>
      <c r="E12" s="219" t="inlineStr">
        <is>
          <t>Импорт Ф.О.Б (дебит)</t>
        </is>
      </c>
      <c r="F12" s="219" t="n"/>
      <c r="G12" s="219" t="n"/>
      <c r="H12" s="213" t="n"/>
      <c r="I12" s="213" t="n"/>
      <c r="J12" s="213" t="n"/>
      <c r="K12" s="213" t="n"/>
      <c r="L12" s="217" t="inlineStr">
        <is>
          <t>Import FOB (debit)</t>
        </is>
      </c>
      <c r="M12" s="217" t="n"/>
      <c r="N12" s="217" t="n"/>
      <c r="O12" s="210" t="n"/>
      <c r="P12" s="285" t="n">
        <v>798.4594612050611</v>
      </c>
      <c r="Q12" s="285" t="n">
        <v>3961.603503483257</v>
      </c>
      <c r="R12" s="285" t="n">
        <v>812.933705380697</v>
      </c>
      <c r="S12" s="285" t="n">
        <v>4297.684093136822</v>
      </c>
      <c r="T12" s="285" t="n">
        <v>986.6102811110981</v>
      </c>
      <c r="U12" s="285" t="n">
        <v>5541.732490693498</v>
      </c>
      <c r="V12" s="137" t="n"/>
    </row>
    <row r="13">
      <c r="A13" s="201" t="n"/>
      <c r="B13" s="201" t="n"/>
      <c r="C13" s="201" t="n"/>
      <c r="D13" s="205" t="inlineStr">
        <is>
          <t>Үйлчилгээ</t>
        </is>
      </c>
      <c r="E13" s="201" t="n"/>
      <c r="F13" s="205" t="n"/>
      <c r="G13" s="205" t="n"/>
      <c r="H13" s="202" t="n"/>
      <c r="I13" s="202" t="n"/>
      <c r="J13" s="202" t="n"/>
      <c r="K13" s="206" t="inlineStr">
        <is>
          <t>Services</t>
        </is>
      </c>
      <c r="L13" s="202" t="n"/>
      <c r="M13" s="206" t="n"/>
      <c r="N13" s="206" t="n"/>
      <c r="O13" s="207" t="n"/>
      <c r="P13" s="284" t="n">
        <v>-138.565614085758</v>
      </c>
      <c r="Q13" s="284" t="n">
        <v>-869.312527069839</v>
      </c>
      <c r="R13" s="284" t="n">
        <v>-217.538927328615</v>
      </c>
      <c r="S13" s="284" t="n">
        <v>-1373.984779734018</v>
      </c>
      <c r="T13" s="284" t="n">
        <v>-172.447510191759</v>
      </c>
      <c r="U13" s="284" t="n">
        <v>-1383.59178577156</v>
      </c>
      <c r="V13" s="137" t="n"/>
    </row>
    <row r="14">
      <c r="A14" s="201" t="n"/>
      <c r="B14" s="201" t="n"/>
      <c r="C14" s="201" t="n"/>
      <c r="D14" s="201" t="n"/>
      <c r="E14" s="219" t="inlineStr">
        <is>
          <t xml:space="preserve">Кредит </t>
        </is>
      </c>
      <c r="F14" s="219" t="n"/>
      <c r="G14" s="219" t="n"/>
      <c r="H14" s="202" t="n"/>
      <c r="I14" s="202" t="n"/>
      <c r="J14" s="202" t="n"/>
      <c r="K14" s="202" t="n"/>
      <c r="L14" s="217" t="inlineStr">
        <is>
          <t xml:space="preserve">Credit </t>
        </is>
      </c>
      <c r="M14" s="217" t="n"/>
      <c r="N14" s="217" t="n"/>
      <c r="O14" s="210" t="n"/>
      <c r="P14" s="285" t="n">
        <v>100.943200170534</v>
      </c>
      <c r="Q14" s="285" t="n">
        <v>438.9168416486741</v>
      </c>
      <c r="R14" s="285" t="n">
        <v>159.491571748101</v>
      </c>
      <c r="S14" s="285" t="n">
        <v>639.6672887426651</v>
      </c>
      <c r="T14" s="285" t="n">
        <v>122.607795826733</v>
      </c>
      <c r="U14" s="285" t="n">
        <v>627.614086662751</v>
      </c>
      <c r="V14" s="137" t="n"/>
    </row>
    <row r="15">
      <c r="A15" s="212" t="n"/>
      <c r="B15" s="212" t="n"/>
      <c r="C15" s="212" t="n"/>
      <c r="D15" s="212" t="n"/>
      <c r="E15" s="219" t="inlineStr">
        <is>
          <t>Дебит</t>
        </is>
      </c>
      <c r="F15" s="219" t="n"/>
      <c r="G15" s="219" t="n"/>
      <c r="H15" s="213" t="n"/>
      <c r="I15" s="213" t="n"/>
      <c r="J15" s="213" t="n"/>
      <c r="K15" s="213" t="n"/>
      <c r="L15" s="217" t="inlineStr">
        <is>
          <t>Debit</t>
        </is>
      </c>
      <c r="M15" s="217" t="n"/>
      <c r="N15" s="217" t="n"/>
      <c r="O15" s="210" t="n"/>
      <c r="P15" s="285" t="n">
        <v>239.508814256292</v>
      </c>
      <c r="Q15" s="285" t="n">
        <v>1308.229368718512</v>
      </c>
      <c r="R15" s="285" t="n">
        <v>377.030499076715</v>
      </c>
      <c r="S15" s="285" t="n">
        <v>2013.652068476683</v>
      </c>
      <c r="T15" s="285" t="n">
        <v>295.055306018492</v>
      </c>
      <c r="U15" s="285" t="n">
        <v>2011.205872434311</v>
      </c>
      <c r="V15" s="137" t="n"/>
    </row>
    <row r="16">
      <c r="A16" s="212" t="n"/>
      <c r="B16" s="212" t="n"/>
      <c r="C16" s="212" t="n"/>
      <c r="D16" s="212" t="n"/>
      <c r="E16" s="212" t="n"/>
      <c r="F16" s="219" t="inlineStr">
        <is>
          <t>Тээвэр</t>
        </is>
      </c>
      <c r="G16" s="219" t="n"/>
      <c r="H16" s="213" t="n"/>
      <c r="I16" s="213" t="n"/>
      <c r="J16" s="213" t="n"/>
      <c r="K16" s="213" t="n"/>
      <c r="L16" s="213" t="n"/>
      <c r="M16" s="217" t="inlineStr">
        <is>
          <t>Transport</t>
        </is>
      </c>
      <c r="N16" s="217" t="n"/>
      <c r="O16" s="210" t="n"/>
      <c r="P16" s="285" t="n">
        <v>-66.6016308169602</v>
      </c>
      <c r="Q16" s="285" t="n">
        <v>-252.8816372760765</v>
      </c>
      <c r="R16" s="285" t="n">
        <v>-107.711960641779</v>
      </c>
      <c r="S16" s="285" t="n">
        <v>-489.4901987324151</v>
      </c>
      <c r="T16" s="285" t="n">
        <v>-50.3042745738894</v>
      </c>
      <c r="U16" s="285" t="n">
        <v>-319.3952573948706</v>
      </c>
      <c r="V16" s="137" t="n"/>
    </row>
    <row r="17">
      <c r="A17" s="212" t="n"/>
      <c r="B17" s="212" t="n"/>
      <c r="C17" s="212" t="n"/>
      <c r="D17" s="212" t="n"/>
      <c r="E17" s="212" t="n"/>
      <c r="F17" s="219" t="n"/>
      <c r="G17" s="219" t="inlineStr">
        <is>
          <t xml:space="preserve">Кредит </t>
        </is>
      </c>
      <c r="H17" s="213" t="n"/>
      <c r="I17" s="213" t="n"/>
      <c r="J17" s="213" t="n"/>
      <c r="K17" s="213" t="n"/>
      <c r="L17" s="213" t="n"/>
      <c r="M17" s="217" t="n"/>
      <c r="N17" s="217" t="inlineStr">
        <is>
          <t xml:space="preserve">Credit </t>
        </is>
      </c>
      <c r="O17" s="210" t="n"/>
      <c r="P17" s="285" t="n">
        <v>48.6367125846394</v>
      </c>
      <c r="Q17" s="285" t="n">
        <v>246.8002895837709</v>
      </c>
      <c r="R17" s="285" t="n">
        <v>59.6898206422975</v>
      </c>
      <c r="S17" s="285" t="n">
        <v>313.27281646447</v>
      </c>
      <c r="T17" s="285" t="n">
        <v>45.3284061909849</v>
      </c>
      <c r="U17" s="285" t="n">
        <v>256.7847261141284</v>
      </c>
      <c r="V17" s="137" t="n"/>
    </row>
    <row r="18">
      <c r="A18" s="212" t="n"/>
      <c r="B18" s="212" t="n"/>
      <c r="C18" s="212" t="n"/>
      <c r="D18" s="212" t="n"/>
      <c r="E18" s="212" t="n"/>
      <c r="F18" s="219" t="n"/>
      <c r="G18" s="219" t="inlineStr">
        <is>
          <t>Дебит</t>
        </is>
      </c>
      <c r="H18" s="213" t="n"/>
      <c r="I18" s="213" t="n"/>
      <c r="J18" s="213" t="n"/>
      <c r="K18" s="213" t="n"/>
      <c r="L18" s="213" t="n"/>
      <c r="M18" s="217" t="n"/>
      <c r="N18" s="217" t="inlineStr">
        <is>
          <t>Debit</t>
        </is>
      </c>
      <c r="O18" s="210" t="n"/>
      <c r="P18" s="285" t="n">
        <v>115.2383434016</v>
      </c>
      <c r="Q18" s="285" t="n">
        <v>499.6819268598475</v>
      </c>
      <c r="R18" s="285" t="n">
        <v>167.401781284076</v>
      </c>
      <c r="S18" s="285" t="n">
        <v>802.7630151968851</v>
      </c>
      <c r="T18" s="285" t="n">
        <v>95.63268076487429</v>
      </c>
      <c r="U18" s="285" t="n">
        <v>576.179983508999</v>
      </c>
      <c r="V18" s="137" t="n"/>
    </row>
    <row r="19">
      <c r="A19" s="212" t="n"/>
      <c r="B19" s="212" t="n"/>
      <c r="C19" s="212" t="n"/>
      <c r="D19" s="212" t="n"/>
      <c r="E19" s="212" t="n"/>
      <c r="F19" s="219" t="inlineStr">
        <is>
          <t>Аялал</t>
        </is>
      </c>
      <c r="G19" s="219" t="n"/>
      <c r="H19" s="213" t="n"/>
      <c r="I19" s="213" t="n"/>
      <c r="J19" s="213" t="n"/>
      <c r="K19" s="213" t="n"/>
      <c r="L19" s="213" t="n"/>
      <c r="M19" s="217" t="inlineStr">
        <is>
          <t>Tourism</t>
        </is>
      </c>
      <c r="N19" s="217" t="n"/>
      <c r="O19" s="210" t="n"/>
      <c r="P19" s="285" t="n">
        <v>-28.2025510218462</v>
      </c>
      <c r="Q19" s="285" t="n">
        <v>-349.345314909202</v>
      </c>
      <c r="R19" s="285" t="n">
        <v>-24.3174473715311</v>
      </c>
      <c r="S19" s="285" t="n">
        <v>-391.1822250160515</v>
      </c>
      <c r="T19" s="285" t="n">
        <v>-38.5130128981318</v>
      </c>
      <c r="U19" s="285" t="n">
        <v>-536.0150188491509</v>
      </c>
      <c r="V19" s="137" t="n"/>
    </row>
    <row r="20">
      <c r="A20" s="212" t="n"/>
      <c r="B20" s="212" t="n"/>
      <c r="C20" s="212" t="n"/>
      <c r="D20" s="212" t="n"/>
      <c r="E20" s="212" t="n"/>
      <c r="F20" s="219" t="n"/>
      <c r="G20" s="219" t="inlineStr">
        <is>
          <t xml:space="preserve">Кредит </t>
        </is>
      </c>
      <c r="H20" s="213" t="n"/>
      <c r="I20" s="213" t="n"/>
      <c r="J20" s="213" t="n"/>
      <c r="K20" s="213" t="n"/>
      <c r="L20" s="213" t="n"/>
      <c r="M20" s="217" t="n"/>
      <c r="N20" s="217" t="inlineStr">
        <is>
          <t xml:space="preserve">Credit </t>
        </is>
      </c>
      <c r="O20" s="210" t="n"/>
      <c r="P20" s="285" t="n">
        <v>25.7301016911873</v>
      </c>
      <c r="Q20" s="285" t="n">
        <v>64.9457771455792</v>
      </c>
      <c r="R20" s="285" t="n">
        <v>69.24818300362689</v>
      </c>
      <c r="S20" s="285" t="n">
        <v>180.0880644090908</v>
      </c>
      <c r="T20" s="285" t="n">
        <v>54.17060273410029</v>
      </c>
      <c r="U20" s="285" t="n">
        <v>203.9660378177726</v>
      </c>
      <c r="V20" s="137" t="n"/>
    </row>
    <row r="21">
      <c r="A21" s="212" t="n"/>
      <c r="B21" s="212" t="n"/>
      <c r="C21" s="212" t="n"/>
      <c r="D21" s="212" t="n"/>
      <c r="E21" s="212" t="n"/>
      <c r="F21" s="219" t="n"/>
      <c r="G21" s="219" t="inlineStr">
        <is>
          <t>Дебит</t>
        </is>
      </c>
      <c r="H21" s="213" t="n"/>
      <c r="I21" s="213" t="n"/>
      <c r="J21" s="213" t="n"/>
      <c r="K21" s="213" t="n"/>
      <c r="L21" s="213" t="n"/>
      <c r="M21" s="217" t="n"/>
      <c r="N21" s="217" t="inlineStr">
        <is>
          <t>Debit</t>
        </is>
      </c>
      <c r="O21" s="210" t="n"/>
      <c r="P21" s="285" t="n">
        <v>53.9326527130336</v>
      </c>
      <c r="Q21" s="285" t="n">
        <v>414.2910920547808</v>
      </c>
      <c r="R21" s="285" t="n">
        <v>93.56563037515801</v>
      </c>
      <c r="S21" s="285" t="n">
        <v>571.2702894251424</v>
      </c>
      <c r="T21" s="285" t="n">
        <v>92.68361563223209</v>
      </c>
      <c r="U21" s="285" t="n">
        <v>739.9810566669242</v>
      </c>
      <c r="V21" s="137" t="n"/>
    </row>
    <row r="22">
      <c r="A22" s="212" t="n"/>
      <c r="B22" s="212" t="n"/>
      <c r="C22" s="212" t="n"/>
      <c r="D22" s="212" t="n"/>
      <c r="E22" s="212" t="n"/>
      <c r="F22" s="219" t="inlineStr">
        <is>
          <t>Бусад үйлчилгээ</t>
        </is>
      </c>
      <c r="G22" s="219" t="n"/>
      <c r="H22" s="213" t="n"/>
      <c r="I22" s="213" t="n"/>
      <c r="J22" s="213" t="n"/>
      <c r="K22" s="213" t="n"/>
      <c r="L22" s="213" t="n"/>
      <c r="M22" s="217" t="inlineStr">
        <is>
          <t>Other services</t>
        </is>
      </c>
      <c r="N22" s="217" t="n"/>
      <c r="O22" s="210" t="n"/>
      <c r="P22" s="285" t="n">
        <v>-43.7614322469518</v>
      </c>
      <c r="Q22" s="285" t="n">
        <v>-267.0855748845603</v>
      </c>
      <c r="R22" s="285" t="n">
        <v>-85.5095193153048</v>
      </c>
      <c r="S22" s="285" t="n">
        <v>-493.3123559855517</v>
      </c>
      <c r="T22" s="285" t="n">
        <v>-83.63022271973789</v>
      </c>
      <c r="U22" s="285" t="n">
        <v>-528.1815095275398</v>
      </c>
      <c r="V22" s="137" t="n"/>
    </row>
    <row r="23">
      <c r="A23" s="212" t="n"/>
      <c r="B23" s="212" t="n"/>
      <c r="C23" s="212" t="n"/>
      <c r="D23" s="212" t="n"/>
      <c r="E23" s="212" t="n"/>
      <c r="F23" s="219" t="n"/>
      <c r="G23" s="219" t="inlineStr">
        <is>
          <t xml:space="preserve">Кредит </t>
        </is>
      </c>
      <c r="H23" s="213" t="n"/>
      <c r="I23" s="213" t="n"/>
      <c r="J23" s="213" t="n"/>
      <c r="K23" s="213" t="n"/>
      <c r="L23" s="213" t="n"/>
      <c r="M23" s="217" t="n"/>
      <c r="N23" s="217" t="inlineStr">
        <is>
          <t xml:space="preserve">Credit </t>
        </is>
      </c>
      <c r="O23" s="214" t="n"/>
      <c r="P23" s="285" t="n">
        <v>26.5763858947071</v>
      </c>
      <c r="Q23" s="285" t="n">
        <v>127.1707749193238</v>
      </c>
      <c r="R23" s="285" t="n">
        <v>30.5535681021762</v>
      </c>
      <c r="S23" s="285" t="n">
        <v>146.3064078691035</v>
      </c>
      <c r="T23" s="285" t="n">
        <v>23.1087869016473</v>
      </c>
      <c r="U23" s="285" t="n">
        <v>166.8633227308486</v>
      </c>
      <c r="V23" s="137" t="n"/>
    </row>
    <row r="24">
      <c r="A24" s="212" t="n"/>
      <c r="B24" s="212" t="n"/>
      <c r="C24" s="212" t="n"/>
      <c r="D24" s="212" t="n"/>
      <c r="E24" s="212" t="n"/>
      <c r="F24" s="219" t="n"/>
      <c r="G24" s="219" t="inlineStr">
        <is>
          <t>Дебит</t>
        </is>
      </c>
      <c r="H24" s="213" t="n"/>
      <c r="I24" s="213" t="n"/>
      <c r="J24" s="213" t="n"/>
      <c r="K24" s="213" t="n"/>
      <c r="L24" s="213" t="n"/>
      <c r="M24" s="217" t="n"/>
      <c r="N24" s="217" t="inlineStr">
        <is>
          <t>Debit</t>
        </is>
      </c>
      <c r="O24" s="210" t="n"/>
      <c r="P24" s="285" t="n">
        <v>70.3378181416589</v>
      </c>
      <c r="Q24" s="285" t="n">
        <v>394.256349803884</v>
      </c>
      <c r="R24" s="285" t="n">
        <v>116.063087417481</v>
      </c>
      <c r="S24" s="285" t="n">
        <v>639.6187638546553</v>
      </c>
      <c r="T24" s="285" t="n">
        <v>106.739009621385</v>
      </c>
      <c r="U24" s="285" t="n">
        <v>695.0448322583889</v>
      </c>
      <c r="V24" s="137" t="n"/>
    </row>
    <row r="25">
      <c r="A25" s="201" t="n"/>
      <c r="B25" s="7" t="n"/>
      <c r="C25" s="7" t="n"/>
      <c r="D25" s="205" t="inlineStr">
        <is>
          <t>Анхдагч орлого</t>
        </is>
      </c>
      <c r="E25" s="201" t="n"/>
      <c r="F25" s="201" t="n"/>
      <c r="G25" s="205" t="n"/>
      <c r="H25" s="201" t="n"/>
      <c r="I25" s="201" t="n"/>
      <c r="J25" s="202" t="n"/>
      <c r="K25" s="206" t="inlineStr">
        <is>
          <t>Primary income</t>
        </is>
      </c>
      <c r="L25" s="202" t="n"/>
      <c r="M25" s="202" t="n"/>
      <c r="N25" s="206" t="n"/>
      <c r="O25" s="215" t="n"/>
      <c r="P25" s="284" t="n">
        <v>-164.583772667246</v>
      </c>
      <c r="Q25" s="284" t="n">
        <v>-573.8889445859618</v>
      </c>
      <c r="R25" s="284" t="n">
        <v>-295.48414868814</v>
      </c>
      <c r="S25" s="284" t="n">
        <v>-1024.351359397089</v>
      </c>
      <c r="T25" s="284" t="n">
        <v>-213.504693816133</v>
      </c>
      <c r="U25" s="284" t="n">
        <v>-1080.023136505871</v>
      </c>
      <c r="V25" s="137" t="n"/>
    </row>
    <row r="26" ht="14.25" customHeight="1">
      <c r="A26" s="212" t="n"/>
      <c r="B26" s="7" t="n"/>
      <c r="C26" s="7" t="n"/>
      <c r="D26" s="212" t="n"/>
      <c r="E26" s="216" t="inlineStr">
        <is>
          <t xml:space="preserve">Кредит </t>
        </is>
      </c>
      <c r="G26" s="212" t="n"/>
      <c r="H26" s="212" t="n"/>
      <c r="I26" s="212" t="n"/>
      <c r="J26" s="213" t="n"/>
      <c r="K26" s="213" t="n"/>
      <c r="L26" s="217" t="inlineStr">
        <is>
          <t xml:space="preserve">Credit </t>
        </is>
      </c>
      <c r="N26" s="213" t="n"/>
      <c r="O26" s="218" t="n"/>
      <c r="P26" s="285" t="n">
        <v>26.338689463472</v>
      </c>
      <c r="Q26" s="285" t="n">
        <v>159.1289011555307</v>
      </c>
      <c r="R26" s="285" t="n">
        <v>45.2725599301789</v>
      </c>
      <c r="S26" s="285" t="n">
        <v>215.6140452130625</v>
      </c>
      <c r="T26" s="285" t="n">
        <v>46.5593273138608</v>
      </c>
      <c r="U26" s="285" t="n">
        <v>279.1701423185978</v>
      </c>
      <c r="V26" s="139" t="n"/>
    </row>
    <row r="27" ht="14.25" customHeight="1">
      <c r="A27" s="212" t="n"/>
      <c r="B27" s="7" t="n"/>
      <c r="C27" s="7" t="n"/>
      <c r="D27" s="212" t="n"/>
      <c r="E27" s="219" t="inlineStr">
        <is>
          <t>Дебит</t>
        </is>
      </c>
      <c r="G27" s="212" t="n"/>
      <c r="H27" s="212" t="n"/>
      <c r="I27" s="212" t="n"/>
      <c r="J27" s="213" t="n"/>
      <c r="K27" s="213" t="n"/>
      <c r="L27" s="217" t="inlineStr">
        <is>
          <t>Debit</t>
        </is>
      </c>
      <c r="N27" s="213" t="n"/>
      <c r="O27" s="218" t="n"/>
      <c r="P27" s="285" t="n">
        <v>190.922462130718</v>
      </c>
      <c r="Q27" s="285" t="n">
        <v>733.0178457414925</v>
      </c>
      <c r="R27" s="285" t="n">
        <v>340.756708618319</v>
      </c>
      <c r="S27" s="285" t="n">
        <v>1239.965404610151</v>
      </c>
      <c r="T27" s="285" t="n">
        <v>260.064021129994</v>
      </c>
      <c r="U27" s="285" t="n">
        <v>1359.193278824472</v>
      </c>
      <c r="V27" s="137" t="n"/>
    </row>
    <row r="28" ht="14.25" customHeight="1">
      <c r="A28" s="212" t="n"/>
      <c r="B28" s="7" t="n"/>
      <c r="C28" s="7" t="n"/>
      <c r="D28" s="7" t="n"/>
      <c r="E28" s="212" t="n"/>
      <c r="F28" s="219" t="inlineStr">
        <is>
          <t>Ажилчдын цалин</t>
        </is>
      </c>
      <c r="G28" s="212" t="n"/>
      <c r="H28" s="212" t="n"/>
      <c r="I28" s="212" t="n"/>
      <c r="J28" s="212" t="n"/>
      <c r="K28" s="213" t="n"/>
      <c r="L28" s="213" t="n"/>
      <c r="M28" s="217" t="inlineStr">
        <is>
          <t xml:space="preserve">Compensation of employees </t>
        </is>
      </c>
      <c r="N28" s="213" t="n"/>
      <c r="O28" s="218" t="n"/>
      <c r="P28" s="285" t="n">
        <v>19.8975876238464</v>
      </c>
      <c r="Q28" s="285" t="n">
        <v>109.2424299026389</v>
      </c>
      <c r="R28" s="285" t="n">
        <v>25.838263490629</v>
      </c>
      <c r="S28" s="285" t="n">
        <v>112.0720369105237</v>
      </c>
      <c r="T28" s="285" t="n">
        <v>28.5710265448627</v>
      </c>
      <c r="U28" s="285" t="n">
        <v>155.9213234710063</v>
      </c>
      <c r="V28" s="137" t="n"/>
    </row>
    <row r="29" ht="14.25" customHeight="1">
      <c r="A29" s="212" t="n"/>
      <c r="B29" s="7" t="n"/>
      <c r="C29" s="7" t="n"/>
      <c r="D29" s="7" t="n"/>
      <c r="E29" s="212" t="n"/>
      <c r="F29" s="219" t="inlineStr">
        <is>
          <t>Хөрөнгө оруулалтын орлого</t>
        </is>
      </c>
      <c r="G29" s="212" t="n"/>
      <c r="H29" s="212" t="n"/>
      <c r="I29" s="212" t="n"/>
      <c r="J29" s="212" t="n"/>
      <c r="K29" s="213" t="n"/>
      <c r="L29" s="213" t="n"/>
      <c r="M29" s="217" t="inlineStr">
        <is>
          <t>Investment income</t>
        </is>
      </c>
      <c r="N29" s="213" t="n"/>
      <c r="O29" s="218" t="n"/>
      <c r="P29" s="285" t="n">
        <v>-184.869977486068</v>
      </c>
      <c r="Q29" s="285" t="n">
        <v>-691.1737710465692</v>
      </c>
      <c r="R29" s="285" t="n">
        <v>-321.497882855388</v>
      </c>
      <c r="S29" s="285" t="n">
        <v>-1139.029304384241</v>
      </c>
      <c r="T29" s="285" t="n">
        <v>-242.505103830996</v>
      </c>
      <c r="U29" s="285" t="n">
        <v>-1235.743691273143</v>
      </c>
      <c r="V29" s="137" t="n"/>
    </row>
    <row r="30" ht="14.25" customHeight="1">
      <c r="A30" s="212" t="n"/>
      <c r="B30" s="7" t="n"/>
      <c r="C30" s="7" t="n"/>
      <c r="D30" s="7" t="n"/>
      <c r="E30" s="212" t="n"/>
      <c r="F30" s="219" t="inlineStr">
        <is>
          <t>Бусад орлого</t>
        </is>
      </c>
      <c r="G30" s="212" t="n"/>
      <c r="H30" s="212" t="n"/>
      <c r="I30" s="212" t="n"/>
      <c r="J30" s="212" t="n"/>
      <c r="K30" s="213" t="n"/>
      <c r="L30" s="213" t="n"/>
      <c r="M30" s="217" t="inlineStr">
        <is>
          <t>Others</t>
        </is>
      </c>
      <c r="N30" s="213" t="n"/>
      <c r="O30" s="218" t="n"/>
      <c r="P30" s="285" t="n">
        <v>0.3886171949753</v>
      </c>
      <c r="Q30" s="285" t="n">
        <v>8.042396557967701</v>
      </c>
      <c r="R30" s="285" t="n">
        <v>0.1754706766189</v>
      </c>
      <c r="S30" s="285" t="n">
        <v>2.6059080766279</v>
      </c>
      <c r="T30" s="285" t="n">
        <v>0.42938347</v>
      </c>
      <c r="U30" s="285" t="n">
        <v>-0.2007687037347999</v>
      </c>
      <c r="V30" s="137" t="n"/>
    </row>
    <row r="31">
      <c r="A31" s="201" t="n"/>
      <c r="B31" s="7" t="n"/>
      <c r="C31" s="7" t="n"/>
      <c r="D31" s="205" t="inlineStr">
        <is>
          <t>Хоёрдогч орлого</t>
        </is>
      </c>
      <c r="E31" s="201" t="n"/>
      <c r="F31" s="201" t="n"/>
      <c r="G31" s="205" t="n"/>
      <c r="H31" s="201" t="n"/>
      <c r="I31" s="201" t="n"/>
      <c r="J31" s="202" t="n"/>
      <c r="K31" s="206" t="inlineStr">
        <is>
          <t>Secondary income</t>
        </is>
      </c>
      <c r="L31" s="202" t="n"/>
      <c r="M31" s="202" t="n"/>
      <c r="N31" s="206" t="n"/>
      <c r="O31" s="215" t="n"/>
      <c r="P31" s="284" t="n">
        <v>23.0212140760192</v>
      </c>
      <c r="Q31" s="284" t="n">
        <v>201.4788938322829</v>
      </c>
      <c r="R31" s="284" t="n">
        <v>21.4085949556986</v>
      </c>
      <c r="S31" s="284" t="n">
        <v>178.97774495515</v>
      </c>
      <c r="T31" s="284" t="n">
        <v>16.5876226238945</v>
      </c>
      <c r="U31" s="284" t="n">
        <v>252.9951683648801</v>
      </c>
      <c r="V31" s="137" t="n"/>
    </row>
    <row r="32" ht="14.25" customHeight="1">
      <c r="A32" s="212" t="n"/>
      <c r="B32" s="7" t="n"/>
      <c r="C32" s="7" t="n"/>
      <c r="D32" s="212" t="n"/>
      <c r="E32" s="219" t="inlineStr">
        <is>
          <t xml:space="preserve">Кредит </t>
        </is>
      </c>
      <c r="F32" s="212" t="n"/>
      <c r="G32" s="212" t="n"/>
      <c r="H32" s="212" t="n"/>
      <c r="I32" s="212" t="n"/>
      <c r="J32" s="213" t="n"/>
      <c r="K32" s="213" t="n"/>
      <c r="L32" s="217" t="inlineStr">
        <is>
          <t xml:space="preserve">Credit </t>
        </is>
      </c>
      <c r="M32" s="213" t="n"/>
      <c r="N32" s="213" t="n"/>
      <c r="O32" s="218" t="n"/>
      <c r="P32" s="285" t="n">
        <v>29.5714698127811</v>
      </c>
      <c r="Q32" s="285" t="n">
        <v>238.0256731245455</v>
      </c>
      <c r="R32" s="285" t="n">
        <v>27.1556064338763</v>
      </c>
      <c r="S32" s="285" t="n">
        <v>216.4138701149615</v>
      </c>
      <c r="T32" s="285" t="n">
        <v>24.0953116167022</v>
      </c>
      <c r="U32" s="285" t="n">
        <v>295.5093057540726</v>
      </c>
      <c r="V32" s="137" t="n"/>
    </row>
    <row r="33" ht="14.25" customHeight="1">
      <c r="A33" s="212" t="n"/>
      <c r="B33" s="7" t="n"/>
      <c r="C33" s="7" t="n"/>
      <c r="D33" s="212" t="n"/>
      <c r="E33" s="219" t="inlineStr">
        <is>
          <t>Дебит</t>
        </is>
      </c>
      <c r="F33" s="212" t="n"/>
      <c r="G33" s="212" t="n"/>
      <c r="H33" s="212" t="n"/>
      <c r="I33" s="212" t="n"/>
      <c r="J33" s="213" t="n"/>
      <c r="K33" s="213" t="n"/>
      <c r="L33" s="217" t="inlineStr">
        <is>
          <t>Debit</t>
        </is>
      </c>
      <c r="M33" s="213" t="n"/>
      <c r="N33" s="213" t="n"/>
      <c r="O33" s="218" t="n"/>
      <c r="P33" s="285" t="n">
        <v>6.550255736762001</v>
      </c>
      <c r="Q33" s="285" t="n">
        <v>36.5467792922626</v>
      </c>
      <c r="R33" s="285" t="n">
        <v>5.7470114781777</v>
      </c>
      <c r="S33" s="285" t="n">
        <v>37.4361251598119</v>
      </c>
      <c r="T33" s="285" t="n">
        <v>7.5076889928077</v>
      </c>
      <c r="U33" s="285" t="n">
        <v>42.514137389192</v>
      </c>
      <c r="V33" s="137" t="n"/>
    </row>
    <row r="34" ht="14.25" customHeight="1">
      <c r="A34" s="212" t="n"/>
      <c r="B34" s="7" t="n"/>
      <c r="C34" s="7" t="n"/>
      <c r="D34" s="212" t="n"/>
      <c r="E34" s="219" t="n"/>
      <c r="F34" s="219" t="inlineStr">
        <is>
          <t>Үүнээс: Хувийн гуйвуулга</t>
        </is>
      </c>
      <c r="G34" s="212" t="n"/>
      <c r="H34" s="212" t="n"/>
      <c r="I34" s="212" t="n"/>
      <c r="J34" s="213" t="n"/>
      <c r="K34" s="213" t="n"/>
      <c r="L34" s="217" t="n"/>
      <c r="M34" s="217" t="inlineStr">
        <is>
          <t>of which: Personal transfers</t>
        </is>
      </c>
      <c r="N34" s="213" t="n"/>
      <c r="O34" s="218" t="n"/>
      <c r="P34" s="285" t="n">
        <v>4.46405679995024</v>
      </c>
      <c r="Q34" s="285" t="n">
        <v>26.62601194884489</v>
      </c>
      <c r="R34" s="285" t="n">
        <v>8.04991265826385</v>
      </c>
      <c r="S34" s="285" t="n">
        <v>29.83773031229562</v>
      </c>
      <c r="T34" s="285" t="n">
        <v>4.83687883716953</v>
      </c>
      <c r="U34" s="285" t="n">
        <v>50.15541304345759</v>
      </c>
      <c r="V34" s="137" t="n"/>
    </row>
    <row r="35">
      <c r="A35" s="201" t="inlineStr">
        <is>
          <t>II. Хөрөнгийн данс</t>
        </is>
      </c>
      <c r="B35" s="201" t="n"/>
      <c r="C35" s="201" t="n"/>
      <c r="D35" s="201" t="n"/>
      <c r="E35" s="201" t="n"/>
      <c r="F35" s="201" t="n"/>
      <c r="G35" s="201" t="n"/>
      <c r="H35" s="202" t="inlineStr">
        <is>
          <t>II.  Capital account</t>
        </is>
      </c>
      <c r="I35" s="202" t="n"/>
      <c r="J35" s="202" t="n"/>
      <c r="K35" s="202" t="n"/>
      <c r="L35" s="202" t="n"/>
      <c r="M35" s="202" t="n"/>
      <c r="N35" s="202" t="n"/>
      <c r="O35" s="215" t="n"/>
      <c r="P35" s="284" t="n">
        <v>11.4196494621982</v>
      </c>
      <c r="Q35" s="284" t="n">
        <v>54.555625953115</v>
      </c>
      <c r="R35" s="284" t="n">
        <v>21.7496854020776</v>
      </c>
      <c r="S35" s="284" t="n">
        <v>59.90759716801379</v>
      </c>
      <c r="T35" s="284" t="n">
        <v>14.5443984920397</v>
      </c>
      <c r="U35" s="284" t="n">
        <v>78.33688094625391</v>
      </c>
      <c r="V35" s="137" t="n"/>
    </row>
    <row r="36" ht="29.25" customHeight="1">
      <c r="A36" s="201" t="n"/>
      <c r="B36" s="220" t="inlineStr">
        <is>
          <t xml:space="preserve">Үйлдвэрлэхгүй санхүүгийн бус хөрөнгийн өсөлт/ бууралт </t>
        </is>
      </c>
      <c r="H36" s="202" t="n"/>
      <c r="I36" s="221" t="inlineStr">
        <is>
          <t xml:space="preserve">Gross acquisitions (DR.) / disposals (CR.) of nonproduced nonfinancial assets </t>
        </is>
      </c>
      <c r="O36" s="222" t="n"/>
      <c r="P36" s="284" t="inlineStr">
        <is>
          <t>-</t>
        </is>
      </c>
      <c r="Q36" s="284" t="inlineStr">
        <is>
          <t>-</t>
        </is>
      </c>
      <c r="R36" s="284" t="inlineStr">
        <is>
          <t>-</t>
        </is>
      </c>
      <c r="S36" s="284" t="inlineStr">
        <is>
          <t>-</t>
        </is>
      </c>
      <c r="T36" s="284" t="inlineStr">
        <is>
          <t>-</t>
        </is>
      </c>
      <c r="U36" s="284" t="inlineStr">
        <is>
          <t>-</t>
        </is>
      </c>
      <c r="V36" s="137" t="n"/>
    </row>
    <row r="37">
      <c r="A37" s="201" t="n"/>
      <c r="B37" s="205" t="inlineStr">
        <is>
          <t>Хөрөнгийн шилжүүлэг</t>
        </is>
      </c>
      <c r="C37" s="201" t="n"/>
      <c r="D37" s="201" t="n"/>
      <c r="E37" s="201" t="n"/>
      <c r="F37" s="201" t="n"/>
      <c r="G37" s="201" t="n"/>
      <c r="H37" s="202" t="n"/>
      <c r="I37" s="206" t="inlineStr">
        <is>
          <t xml:space="preserve">Capital transfers </t>
        </is>
      </c>
      <c r="J37" s="202" t="n"/>
      <c r="K37" s="202" t="n"/>
      <c r="L37" s="202" t="n"/>
      <c r="M37" s="202" t="n"/>
      <c r="N37" s="202" t="n"/>
      <c r="O37" s="215" t="n"/>
      <c r="P37" s="284" t="n">
        <v>11.4196494621982</v>
      </c>
      <c r="Q37" s="284" t="n">
        <v>54.555625953115</v>
      </c>
      <c r="R37" s="284" t="n">
        <v>21.7496854020776</v>
      </c>
      <c r="S37" s="284" t="n">
        <v>59.90759716801379</v>
      </c>
      <c r="T37" s="284" t="n">
        <v>14.5443984920397</v>
      </c>
      <c r="U37" s="284" t="n">
        <v>78.33688094625391</v>
      </c>
      <c r="V37" s="137" t="n"/>
    </row>
    <row r="38">
      <c r="A38" s="212" t="n"/>
      <c r="B38" s="219" t="n"/>
      <c r="C38" s="219" t="inlineStr">
        <is>
          <t xml:space="preserve">Кредит </t>
        </is>
      </c>
      <c r="D38" s="212" t="n"/>
      <c r="E38" s="212" t="n"/>
      <c r="F38" s="212" t="n"/>
      <c r="G38" s="212" t="n"/>
      <c r="H38" s="213" t="n"/>
      <c r="I38" s="217" t="n"/>
      <c r="J38" s="217" t="inlineStr">
        <is>
          <t xml:space="preserve">Credit </t>
        </is>
      </c>
      <c r="K38" s="213" t="n"/>
      <c r="L38" s="213" t="n"/>
      <c r="M38" s="213" t="n"/>
      <c r="N38" s="213" t="n"/>
      <c r="O38" s="218" t="n"/>
      <c r="P38" s="285" t="n">
        <v>11.7249084218003</v>
      </c>
      <c r="Q38" s="285" t="n">
        <v>60.1187342880165</v>
      </c>
      <c r="R38" s="285" t="n">
        <v>22.3207158939592</v>
      </c>
      <c r="S38" s="285" t="n">
        <v>62.6033957178982</v>
      </c>
      <c r="T38" s="285" t="n">
        <v>16.3846812948018</v>
      </c>
      <c r="U38" s="285" t="n">
        <v>87.05833780484289</v>
      </c>
      <c r="V38" s="137" t="n"/>
    </row>
    <row r="39">
      <c r="A39" s="212" t="n"/>
      <c r="B39" s="219" t="n"/>
      <c r="C39" s="219" t="inlineStr">
        <is>
          <t>Дебит</t>
        </is>
      </c>
      <c r="D39" s="212" t="n"/>
      <c r="E39" s="212" t="n"/>
      <c r="F39" s="212" t="n"/>
      <c r="G39" s="212" t="n"/>
      <c r="H39" s="213" t="n"/>
      <c r="I39" s="217" t="n"/>
      <c r="J39" s="217" t="inlineStr">
        <is>
          <t>Debit</t>
        </is>
      </c>
      <c r="K39" s="213" t="n"/>
      <c r="L39" s="213" t="n"/>
      <c r="M39" s="213" t="n"/>
      <c r="N39" s="213" t="n"/>
      <c r="O39" s="218" t="n"/>
      <c r="P39" s="285" t="n">
        <v>0.3052589596021</v>
      </c>
      <c r="Q39" s="285" t="n">
        <v>5.5631083349016</v>
      </c>
      <c r="R39" s="285" t="n">
        <v>0.5710304918815999</v>
      </c>
      <c r="S39" s="285" t="n">
        <v>2.6957985498843</v>
      </c>
      <c r="T39" s="285" t="n">
        <v>1.8402828027621</v>
      </c>
      <c r="U39" s="285" t="n">
        <v>8.721456858588899</v>
      </c>
      <c r="V39" s="137" t="n"/>
    </row>
    <row r="40" ht="29.25" customHeight="1">
      <c r="A40" s="223" t="n"/>
      <c r="B40" s="224" t="inlineStr">
        <is>
          <t>Урсгал болон Хөрөнгийн дансны тэнцэл (зээлдүүлэг (+), зээллэг (-))</t>
        </is>
      </c>
      <c r="H40" s="202" t="n"/>
      <c r="I40" s="221" t="inlineStr">
        <is>
          <t>Balance from current and capital account (net lending (+) / net borrowing (-) )</t>
        </is>
      </c>
      <c r="O40" s="222" t="n"/>
      <c r="P40" s="284" t="n">
        <v>-231.687677527352</v>
      </c>
      <c r="Q40" s="284" t="n">
        <v>-1306.251501558097</v>
      </c>
      <c r="R40" s="284" t="n">
        <v>-140.877784921462</v>
      </c>
      <c r="S40" s="284" t="n">
        <v>281.0625724402227</v>
      </c>
      <c r="T40" s="284" t="n">
        <v>140.751361924537</v>
      </c>
      <c r="U40" s="284" t="n">
        <v>-230.8140257345661</v>
      </c>
      <c r="V40" s="136" t="n"/>
    </row>
    <row r="41">
      <c r="A41" s="220" t="inlineStr">
        <is>
          <t>III. Санхүүгийн данс</t>
        </is>
      </c>
      <c r="H41" s="202" t="inlineStr">
        <is>
          <t>III.  Financial account</t>
        </is>
      </c>
      <c r="I41" s="202" t="n"/>
      <c r="J41" s="213" t="n"/>
      <c r="K41" s="213" t="n"/>
      <c r="L41" s="213" t="n"/>
      <c r="M41" s="213" t="n"/>
      <c r="N41" s="286" t="n"/>
      <c r="O41" s="286" t="n"/>
      <c r="P41" s="287" t="n">
        <v>-397.129832347436</v>
      </c>
      <c r="Q41" s="284" t="n">
        <v>-925.7934986073499</v>
      </c>
      <c r="R41" s="284" t="n">
        <v>-140.697756511352</v>
      </c>
      <c r="S41" s="284" t="n">
        <v>-58.27389932085384</v>
      </c>
      <c r="T41" s="284" t="n">
        <v>380.746714586931</v>
      </c>
      <c r="U41" s="284" t="n">
        <v>-720.6346673450654</v>
      </c>
      <c r="V41" s="137" t="n"/>
    </row>
    <row r="42">
      <c r="A42" s="212" t="n"/>
      <c r="B42" s="212" t="n"/>
      <c r="C42" s="227" t="inlineStr">
        <is>
          <t>Шууд хөрөнгө оруулалт</t>
        </is>
      </c>
      <c r="D42" s="212" t="n"/>
      <c r="E42" s="212" t="n"/>
      <c r="F42" s="212" t="n"/>
      <c r="G42" s="212" t="n"/>
      <c r="H42" s="213" t="n"/>
      <c r="I42" s="213" t="n"/>
      <c r="J42" s="228" t="inlineStr">
        <is>
          <t xml:space="preserve">Direct investment </t>
        </is>
      </c>
      <c r="K42" s="213" t="n"/>
      <c r="L42" s="213" t="n"/>
      <c r="M42" s="213" t="n"/>
      <c r="N42" s="229" t="n"/>
      <c r="O42" s="229" t="n"/>
      <c r="P42" s="287" t="n">
        <v>-37.4710677333353</v>
      </c>
      <c r="Q42" s="284" t="n">
        <v>-515.881994183041</v>
      </c>
      <c r="R42" s="284" t="n">
        <v>-270.291087942247</v>
      </c>
      <c r="S42" s="284" t="n">
        <v>-848.2898707963939</v>
      </c>
      <c r="T42" s="284" t="n">
        <v>-330.799094025076</v>
      </c>
      <c r="U42" s="284" t="n">
        <v>-1290.966474072125</v>
      </c>
      <c r="V42" s="137" t="n"/>
    </row>
    <row r="43">
      <c r="A43" s="212" t="n"/>
      <c r="B43" s="212" t="n"/>
      <c r="C43" s="212" t="n"/>
      <c r="D43" s="219" t="inlineStr">
        <is>
          <t>Актив</t>
        </is>
      </c>
      <c r="E43" s="212" t="n"/>
      <c r="F43" s="212" t="n"/>
      <c r="G43" s="212" t="n"/>
      <c r="H43" s="213" t="n"/>
      <c r="I43" s="213" t="n"/>
      <c r="J43" s="213" t="n"/>
      <c r="K43" s="217" t="inlineStr">
        <is>
          <t>Asset</t>
        </is>
      </c>
      <c r="L43" s="213" t="n"/>
      <c r="M43" s="213" t="n"/>
      <c r="N43" s="288" t="n"/>
      <c r="O43" s="288" t="n"/>
      <c r="P43" s="289" t="n">
        <v>6.312381629189499</v>
      </c>
      <c r="Q43" s="285" t="n">
        <v>42.5589976345434</v>
      </c>
      <c r="R43" s="285" t="n">
        <v>4.6192434824922</v>
      </c>
      <c r="S43" s="285" t="n">
        <v>14.9945531608104</v>
      </c>
      <c r="T43" s="285" t="n">
        <v>5.6675219776918</v>
      </c>
      <c r="U43" s="285" t="n">
        <v>9.516056523847499</v>
      </c>
      <c r="V43" s="137" t="n"/>
    </row>
    <row r="44" ht="25.5" customHeight="1">
      <c r="A44" s="212" t="n"/>
      <c r="B44" s="212" t="n"/>
      <c r="C44" s="212" t="n"/>
      <c r="D44" s="212" t="n"/>
      <c r="E44" s="232" t="inlineStr">
        <is>
          <t xml:space="preserve">Хувьцаа ба хөрөнгө оруулалтын сангийн нэгж эрх </t>
        </is>
      </c>
      <c r="H44" s="213" t="n"/>
      <c r="I44" s="213" t="n"/>
      <c r="J44" s="213" t="n"/>
      <c r="K44" s="213" t="n"/>
      <c r="L44" s="233" t="inlineStr">
        <is>
          <t xml:space="preserve">Equity and investment fund shares </t>
        </is>
      </c>
      <c r="M44" s="233" t="n"/>
      <c r="N44" s="288" t="n"/>
      <c r="O44" s="288" t="n"/>
      <c r="P44" s="289" t="n">
        <v>7.7273133122773</v>
      </c>
      <c r="Q44" s="285" t="n">
        <v>35.9250613694244</v>
      </c>
      <c r="R44" s="285" t="n">
        <v>7.8280438588185</v>
      </c>
      <c r="S44" s="285" t="n">
        <v>21.269748482313</v>
      </c>
      <c r="T44" s="285" t="n">
        <v>9.000938479591099</v>
      </c>
      <c r="U44" s="285" t="n">
        <v>30.1725929383047</v>
      </c>
      <c r="V44" s="137" t="n"/>
    </row>
    <row r="45">
      <c r="A45" s="212" t="n"/>
      <c r="B45" s="212" t="n"/>
      <c r="C45" s="212" t="n"/>
      <c r="D45" s="212" t="n"/>
      <c r="E45" s="234" t="inlineStr">
        <is>
          <t>Өрийн хэрэгсэл</t>
        </is>
      </c>
      <c r="F45" s="212" t="n"/>
      <c r="G45" s="212" t="n"/>
      <c r="H45" s="213" t="n"/>
      <c r="I45" s="213" t="n"/>
      <c r="J45" s="213" t="n"/>
      <c r="K45" s="213" t="n"/>
      <c r="L45" s="235" t="inlineStr">
        <is>
          <t>Debt instruments</t>
        </is>
      </c>
      <c r="M45" s="213" t="n"/>
      <c r="N45" s="288" t="n"/>
      <c r="O45" s="288" t="n"/>
      <c r="P45" s="289" t="n">
        <v>-1.4149316830878</v>
      </c>
      <c r="Q45" s="285" t="n">
        <v>6.633936265119</v>
      </c>
      <c r="R45" s="285" t="n">
        <v>-3.2088003763263</v>
      </c>
      <c r="S45" s="285" t="n">
        <v>-6.275195321502699</v>
      </c>
      <c r="T45" s="285" t="n">
        <v>-3.3334165018993</v>
      </c>
      <c r="U45" s="285" t="n">
        <v>-20.6565364144573</v>
      </c>
      <c r="V45" s="137" t="n"/>
    </row>
    <row r="46">
      <c r="A46" s="212" t="n"/>
      <c r="B46" s="212" t="n"/>
      <c r="C46" s="212" t="n"/>
      <c r="D46" s="219" t="inlineStr">
        <is>
          <t>Пассив</t>
        </is>
      </c>
      <c r="E46" s="212" t="n"/>
      <c r="F46" s="212" t="n"/>
      <c r="G46" s="212" t="n"/>
      <c r="H46" s="213" t="n"/>
      <c r="I46" s="213" t="n"/>
      <c r="J46" s="213" t="n"/>
      <c r="K46" s="217" t="inlineStr">
        <is>
          <t>Liability</t>
        </is>
      </c>
      <c r="L46" s="213" t="n"/>
      <c r="M46" s="213" t="n"/>
      <c r="N46" s="288" t="n"/>
      <c r="O46" s="288" t="n"/>
      <c r="P46" s="289" t="n">
        <v>43.7834493625247</v>
      </c>
      <c r="Q46" s="285" t="n">
        <v>558.4409918175842</v>
      </c>
      <c r="R46" s="285" t="n">
        <v>274.910331424739</v>
      </c>
      <c r="S46" s="285" t="n">
        <v>863.284423957203</v>
      </c>
      <c r="T46" s="285" t="n">
        <v>336.466616002768</v>
      </c>
      <c r="U46" s="285" t="n">
        <v>1300.482530595974</v>
      </c>
      <c r="V46" s="137" t="n"/>
    </row>
    <row r="47" ht="25.5" customHeight="1">
      <c r="A47" s="212" t="n"/>
      <c r="B47" s="212" t="n"/>
      <c r="C47" s="212" t="n"/>
      <c r="D47" s="212" t="n"/>
      <c r="E47" s="232" t="inlineStr">
        <is>
          <t xml:space="preserve">Хувьцаа ба хөрөнгө оруулалтын сангийн нэгж эрх </t>
        </is>
      </c>
      <c r="H47" s="213" t="n"/>
      <c r="I47" s="213" t="n"/>
      <c r="J47" s="213" t="n"/>
      <c r="K47" s="213" t="n"/>
      <c r="L47" s="233" t="inlineStr">
        <is>
          <t xml:space="preserve">Equity and investment fund shares </t>
        </is>
      </c>
      <c r="M47" s="233" t="n"/>
      <c r="N47" s="288" t="n"/>
      <c r="O47" s="288" t="n"/>
      <c r="P47" s="289" t="n">
        <v>-3.0861140214875</v>
      </c>
      <c r="Q47" s="285" t="n">
        <v>123.7561422238254</v>
      </c>
      <c r="R47" s="285" t="n">
        <v>21.403354369011</v>
      </c>
      <c r="S47" s="285" t="n">
        <v>148.6332057972044</v>
      </c>
      <c r="T47" s="285" t="n">
        <v>8.720123287755198</v>
      </c>
      <c r="U47" s="285" t="n">
        <v>-10.04778469098221</v>
      </c>
      <c r="V47" s="137" t="n"/>
    </row>
    <row r="48">
      <c r="A48" s="212" t="n"/>
      <c r="B48" s="212" t="n"/>
      <c r="C48" s="212" t="n"/>
      <c r="D48" s="212" t="n"/>
      <c r="E48" s="234" t="inlineStr">
        <is>
          <t>Өрийн хэрэгсэл</t>
        </is>
      </c>
      <c r="F48" s="212" t="n"/>
      <c r="G48" s="212" t="n"/>
      <c r="H48" s="213" t="n"/>
      <c r="I48" s="213" t="n"/>
      <c r="J48" s="213" t="n"/>
      <c r="K48" s="213" t="n"/>
      <c r="L48" s="235" t="inlineStr">
        <is>
          <t>Debt instruments</t>
        </is>
      </c>
      <c r="M48" s="213" t="n"/>
      <c r="N48" s="288" t="n"/>
      <c r="O48" s="288" t="n"/>
      <c r="P48" s="289" t="n">
        <v>46.8695633840122</v>
      </c>
      <c r="Q48" s="285" t="n">
        <v>434.6848495937595</v>
      </c>
      <c r="R48" s="285" t="n">
        <v>253.506977055728</v>
      </c>
      <c r="S48" s="285" t="n">
        <v>714.6512181599994</v>
      </c>
      <c r="T48" s="285" t="n">
        <v>327.746492715013</v>
      </c>
      <c r="U48" s="285" t="n">
        <v>1310.530315286956</v>
      </c>
      <c r="V48" s="137" t="n"/>
    </row>
    <row r="49">
      <c r="A49" s="212" t="n"/>
      <c r="B49" s="212" t="n"/>
      <c r="C49" s="227" t="inlineStr">
        <is>
          <t xml:space="preserve">Багцын хөрөнгө оруулалт
</t>
        </is>
      </c>
      <c r="D49" s="212" t="n"/>
      <c r="E49" s="212" t="n"/>
      <c r="F49" s="212" t="n"/>
      <c r="G49" s="212" t="n"/>
      <c r="H49" s="213" t="n"/>
      <c r="I49" s="213" t="n"/>
      <c r="J49" s="228" t="inlineStr">
        <is>
          <t xml:space="preserve">Portfolio investment 
</t>
        </is>
      </c>
      <c r="K49" s="213" t="n"/>
      <c r="L49" s="213" t="n"/>
      <c r="M49" s="213" t="n"/>
      <c r="N49" s="229" t="n"/>
      <c r="O49" s="229" t="n"/>
      <c r="P49" s="287" t="n">
        <v>4.6162970108637</v>
      </c>
      <c r="Q49" s="284" t="n">
        <v>157.5291510251012</v>
      </c>
      <c r="R49" s="284" t="n">
        <v>-27.5866344481155</v>
      </c>
      <c r="S49" s="284" t="n">
        <v>100.86262947869</v>
      </c>
      <c r="T49" s="284" t="n">
        <v>-16.8338441176342</v>
      </c>
      <c r="U49" s="284" t="n">
        <v>-249.1618309525923</v>
      </c>
      <c r="V49" s="137" t="n"/>
    </row>
    <row r="50">
      <c r="A50" s="212" t="n"/>
      <c r="B50" s="212" t="n"/>
      <c r="C50" s="212" t="n"/>
      <c r="D50" s="219" t="inlineStr">
        <is>
          <t>Актив</t>
        </is>
      </c>
      <c r="E50" s="212" t="n"/>
      <c r="F50" s="212" t="n"/>
      <c r="G50" s="212" t="n"/>
      <c r="H50" s="213" t="n"/>
      <c r="I50" s="213" t="n"/>
      <c r="J50" s="213" t="n"/>
      <c r="K50" s="217" t="inlineStr">
        <is>
          <t>Asset</t>
        </is>
      </c>
      <c r="L50" s="288" t="n"/>
      <c r="M50" s="288" t="n"/>
      <c r="N50" s="288" t="n"/>
      <c r="O50" s="288" t="n"/>
      <c r="P50" s="289" t="n">
        <v>3.9916173191608</v>
      </c>
      <c r="Q50" s="285" t="n">
        <v>37.8130668720857</v>
      </c>
      <c r="R50" s="285" t="n">
        <v>-5.9812377535774</v>
      </c>
      <c r="S50" s="285" t="n">
        <v>19.3658202453124</v>
      </c>
      <c r="T50" s="285" t="n">
        <v>-7.6846845914453</v>
      </c>
      <c r="U50" s="285" t="n">
        <v>-1.022070869869304</v>
      </c>
      <c r="V50" s="137" t="n"/>
      <c r="W50" s="290" t="n"/>
    </row>
    <row r="51" ht="23.25" customHeight="1">
      <c r="A51" s="212" t="n"/>
      <c r="B51" s="212" t="n"/>
      <c r="C51" s="212" t="n"/>
      <c r="D51" s="212" t="n"/>
      <c r="E51" s="232" t="inlineStr">
        <is>
          <t xml:space="preserve">Хувьцаа ба хөрөнгө оруулалтын сангийн нэгж эрх </t>
        </is>
      </c>
      <c r="H51" s="213" t="n"/>
      <c r="I51" s="213" t="n"/>
      <c r="J51" s="213" t="n"/>
      <c r="K51" s="213" t="n"/>
      <c r="L51" s="291" t="inlineStr">
        <is>
          <t xml:space="preserve">Equity and investment fund shares </t>
        </is>
      </c>
      <c r="M51" s="288" t="n"/>
      <c r="N51" s="288" t="n"/>
      <c r="O51" s="288" t="n"/>
      <c r="P51" s="289" t="n">
        <v>3.8370870091608</v>
      </c>
      <c r="Q51" s="285" t="n">
        <v>34.2465896722974</v>
      </c>
      <c r="R51" s="285" t="n">
        <v>0.799474149756</v>
      </c>
      <c r="S51" s="285" t="n">
        <v>5.9443182021455</v>
      </c>
      <c r="T51" s="285" t="n">
        <v>0.2253661311991</v>
      </c>
      <c r="U51" s="285" t="n">
        <v>5.2522169784066</v>
      </c>
      <c r="V51" s="137" t="n"/>
    </row>
    <row r="52">
      <c r="A52" s="212" t="n"/>
      <c r="B52" s="212" t="n"/>
      <c r="C52" s="212" t="n"/>
      <c r="D52" s="212" t="n"/>
      <c r="E52" s="234" t="inlineStr">
        <is>
          <t>Өрийн бичиг</t>
        </is>
      </c>
      <c r="F52" s="212" t="n"/>
      <c r="G52" s="212" t="n"/>
      <c r="H52" s="213" t="n"/>
      <c r="I52" s="213" t="n"/>
      <c r="J52" s="213" t="n"/>
      <c r="K52" s="213" t="n"/>
      <c r="L52" s="291" t="inlineStr">
        <is>
          <t>Debt instruments</t>
        </is>
      </c>
      <c r="M52" s="288" t="n"/>
      <c r="N52" s="288" t="n"/>
      <c r="O52" s="288" t="n"/>
      <c r="P52" s="289" t="n">
        <v>0.15453031</v>
      </c>
      <c r="Q52" s="285" t="n">
        <v>3.566477199788201</v>
      </c>
      <c r="R52" s="285" t="n">
        <v>-6.780711903333299</v>
      </c>
      <c r="S52" s="285" t="n">
        <v>13.4215020431669</v>
      </c>
      <c r="T52" s="285" t="n">
        <v>-7.9100507226443</v>
      </c>
      <c r="U52" s="285" t="n">
        <v>-6.274287848275597</v>
      </c>
      <c r="V52" s="137" t="n"/>
    </row>
    <row r="53">
      <c r="A53" s="212" t="n"/>
      <c r="B53" s="212" t="n"/>
      <c r="C53" s="212" t="n"/>
      <c r="D53" s="219" t="inlineStr">
        <is>
          <t>Пассив</t>
        </is>
      </c>
      <c r="E53" s="212" t="n"/>
      <c r="F53" s="212" t="n"/>
      <c r="G53" s="212" t="n"/>
      <c r="H53" s="213" t="n"/>
      <c r="I53" s="213" t="n"/>
      <c r="J53" s="213" t="n"/>
      <c r="K53" s="217" t="inlineStr">
        <is>
          <t>Liability</t>
        </is>
      </c>
      <c r="L53" s="292" t="n"/>
      <c r="M53" s="288" t="n"/>
      <c r="N53" s="288" t="n"/>
      <c r="O53" s="288" t="n"/>
      <c r="P53" s="289" t="n">
        <v>-0.6246796917028999</v>
      </c>
      <c r="Q53" s="285" t="n">
        <v>-119.7160841530156</v>
      </c>
      <c r="R53" s="285" t="n">
        <v>21.6053966945381</v>
      </c>
      <c r="S53" s="285" t="n">
        <v>-81.4968092333783</v>
      </c>
      <c r="T53" s="285" t="n">
        <v>9.1491595261889</v>
      </c>
      <c r="U53" s="285" t="n">
        <v>248.1397600827228</v>
      </c>
      <c r="V53" s="137" t="n"/>
    </row>
    <row r="54" ht="25.5" customHeight="1">
      <c r="A54" s="212" t="n"/>
      <c r="B54" s="212" t="n"/>
      <c r="C54" s="212" t="n"/>
      <c r="D54" s="212" t="n"/>
      <c r="E54" s="232" t="inlineStr">
        <is>
          <t xml:space="preserve">Хувьцаа ба хөрөнгө оруулалтын сангийн нэгж эрх </t>
        </is>
      </c>
      <c r="H54" s="213" t="n"/>
      <c r="I54" s="213" t="n"/>
      <c r="J54" s="213" t="n"/>
      <c r="K54" s="213" t="n"/>
      <c r="L54" s="291" t="inlineStr">
        <is>
          <t xml:space="preserve">Equity and investment fund shares </t>
        </is>
      </c>
      <c r="M54" s="288" t="n"/>
      <c r="N54" s="288" t="n"/>
      <c r="O54" s="288" t="n"/>
      <c r="P54" s="289" t="n">
        <v>0.9346329906791999</v>
      </c>
      <c r="Q54" s="285" t="n">
        <v>7.305455742826699</v>
      </c>
      <c r="R54" s="285" t="n">
        <v>0.5393935686325</v>
      </c>
      <c r="S54" s="285" t="n">
        <v>47.5138587514315</v>
      </c>
      <c r="T54" s="285" t="n">
        <v>0.0616314480709</v>
      </c>
      <c r="U54" s="285" t="n">
        <v>38.016379984704</v>
      </c>
      <c r="V54" s="137" t="n"/>
    </row>
    <row r="55">
      <c r="A55" s="212" t="n"/>
      <c r="B55" s="212" t="n"/>
      <c r="C55" s="212" t="n"/>
      <c r="D55" s="212" t="n"/>
      <c r="E55" s="234" t="inlineStr">
        <is>
          <t>Өрийн бичиг</t>
        </is>
      </c>
      <c r="F55" s="212" t="n"/>
      <c r="G55" s="212" t="n"/>
      <c r="H55" s="213" t="n"/>
      <c r="I55" s="213" t="n"/>
      <c r="J55" s="213" t="n"/>
      <c r="K55" s="213" t="n"/>
      <c r="L55" s="291" t="inlineStr">
        <is>
          <t>Debt instruments</t>
        </is>
      </c>
      <c r="M55" s="288" t="n"/>
      <c r="N55" s="288" t="n"/>
      <c r="O55" s="288" t="n"/>
      <c r="P55" s="289" t="n">
        <v>-1.5593126823821</v>
      </c>
      <c r="Q55" s="285" t="n">
        <v>-127.0215398958428</v>
      </c>
      <c r="R55" s="285" t="n">
        <v>21.0660031259056</v>
      </c>
      <c r="S55" s="285" t="n">
        <v>-129.0106679848098</v>
      </c>
      <c r="T55" s="285" t="n">
        <v>9.087528078118099</v>
      </c>
      <c r="U55" s="285" t="n">
        <v>210.1233800980191</v>
      </c>
      <c r="V55" s="137" t="n"/>
    </row>
    <row r="56" ht="24" customHeight="1">
      <c r="A56" s="212" t="n"/>
      <c r="B56" s="212" t="n"/>
      <c r="C56" s="227" t="inlineStr">
        <is>
          <t>Санхүүгийн үүсмэл хэрэгслүүд</t>
        </is>
      </c>
      <c r="D56" s="212" t="n"/>
      <c r="E56" s="212" t="n"/>
      <c r="F56" s="212" t="n"/>
      <c r="G56" s="212" t="n"/>
      <c r="H56" s="213" t="n"/>
      <c r="I56" s="213" t="n"/>
      <c r="J56" s="239" t="inlineStr">
        <is>
          <t>Financial derivatives (other than reserves) and employee stock options</t>
        </is>
      </c>
      <c r="O56" s="239" t="n"/>
      <c r="P56" s="287" t="n">
        <v>-23.7457143300011</v>
      </c>
      <c r="Q56" s="284" t="n">
        <v>-11.0356566369549</v>
      </c>
      <c r="R56" s="284" t="n">
        <v>-1.6097967721649</v>
      </c>
      <c r="S56" s="284" t="n">
        <v>-1.0839173384722</v>
      </c>
      <c r="T56" s="284" t="n">
        <v>-0.4256638790264</v>
      </c>
      <c r="U56" s="284" t="n">
        <v>-0.3963673505686988</v>
      </c>
      <c r="V56" s="137" t="n"/>
    </row>
    <row r="57">
      <c r="A57" s="212" t="n"/>
      <c r="B57" s="212" t="n"/>
      <c r="C57" s="212" t="n"/>
      <c r="D57" s="219" t="inlineStr">
        <is>
          <t>Актив</t>
        </is>
      </c>
      <c r="E57" s="212" t="n"/>
      <c r="F57" s="212" t="n"/>
      <c r="G57" s="212" t="n"/>
      <c r="H57" s="213" t="n"/>
      <c r="I57" s="213" t="n"/>
      <c r="J57" s="213" t="n"/>
      <c r="K57" s="217" t="inlineStr">
        <is>
          <t>Asset</t>
        </is>
      </c>
      <c r="L57" s="213" t="n"/>
      <c r="M57" s="213" t="n"/>
      <c r="N57" s="213" t="n"/>
      <c r="O57" s="213" t="n"/>
      <c r="P57" s="289" t="n">
        <v>-23.7523243300011</v>
      </c>
      <c r="Q57" s="285" t="n">
        <v>-11.0561845369549</v>
      </c>
      <c r="R57" s="285" t="n">
        <v>-1.7429892349526</v>
      </c>
      <c r="S57" s="285" t="n">
        <v>-1.6294678222717</v>
      </c>
      <c r="T57" s="285" t="n">
        <v>0.9410199021155999</v>
      </c>
      <c r="U57" s="285" t="n">
        <v>2.295936645259199</v>
      </c>
      <c r="V57" s="137" t="n"/>
    </row>
    <row r="58">
      <c r="A58" s="201" t="n"/>
      <c r="B58" s="201" t="n"/>
      <c r="C58" s="201" t="n"/>
      <c r="D58" s="219" t="inlineStr">
        <is>
          <t>Пассив</t>
        </is>
      </c>
      <c r="E58" s="201" t="n"/>
      <c r="F58" s="201" t="n"/>
      <c r="G58" s="201" t="n"/>
      <c r="H58" s="202" t="n"/>
      <c r="I58" s="202" t="n"/>
      <c r="J58" s="202" t="n"/>
      <c r="K58" s="217" t="inlineStr">
        <is>
          <t>Liability</t>
        </is>
      </c>
      <c r="L58" s="202" t="n"/>
      <c r="M58" s="202" t="n"/>
      <c r="N58" s="202" t="n"/>
      <c r="O58" s="202" t="n"/>
      <c r="P58" s="289" t="n">
        <v>-0.00661</v>
      </c>
      <c r="Q58" s="285" t="n">
        <v>-0.02052789999999999</v>
      </c>
      <c r="R58" s="285" t="n">
        <v>-0.1331924627878</v>
      </c>
      <c r="S58" s="285" t="n">
        <v>-0.5455504837997001</v>
      </c>
      <c r="T58" s="285" t="n">
        <v>1.366683781142</v>
      </c>
      <c r="U58" s="285" t="n">
        <v>2.6923039958279</v>
      </c>
      <c r="V58" s="137" t="n"/>
    </row>
    <row r="59">
      <c r="A59" s="212" t="n"/>
      <c r="B59" s="212" t="n"/>
      <c r="C59" s="227" t="inlineStr">
        <is>
          <t>Бусад хөрөнгө оруулалт</t>
        </is>
      </c>
      <c r="D59" s="212" t="n"/>
      <c r="E59" s="212" t="n"/>
      <c r="F59" s="212" t="n"/>
      <c r="G59" s="212" t="n"/>
      <c r="H59" s="213" t="n"/>
      <c r="I59" s="213" t="n"/>
      <c r="J59" s="228" t="inlineStr">
        <is>
          <t xml:space="preserve">Other investment </t>
        </is>
      </c>
      <c r="K59" s="213" t="n"/>
      <c r="L59" s="213" t="n"/>
      <c r="M59" s="213" t="n"/>
      <c r="N59" s="213" t="n"/>
      <c r="O59" s="213" t="n"/>
      <c r="P59" s="287" t="n">
        <v>-340.529347294963</v>
      </c>
      <c r="Q59" s="284" t="n">
        <v>-556.4049988124551</v>
      </c>
      <c r="R59" s="284" t="n">
        <v>158.789762651176</v>
      </c>
      <c r="S59" s="284" t="n">
        <v>690.2372593353221</v>
      </c>
      <c r="T59" s="284" t="n">
        <v>728.805316608668</v>
      </c>
      <c r="U59" s="284" t="n">
        <v>819.8900050302227</v>
      </c>
      <c r="V59" s="136" t="n"/>
    </row>
    <row r="60">
      <c r="A60" s="201" t="n"/>
      <c r="B60" s="201" t="n"/>
      <c r="C60" s="201" t="n"/>
      <c r="D60" s="219" t="inlineStr">
        <is>
          <t>Актив</t>
        </is>
      </c>
      <c r="E60" s="201" t="n"/>
      <c r="F60" s="201" t="n"/>
      <c r="G60" s="201" t="n"/>
      <c r="H60" s="202" t="n"/>
      <c r="I60" s="202" t="n"/>
      <c r="J60" s="202" t="n"/>
      <c r="K60" s="217" t="inlineStr">
        <is>
          <t>Asset</t>
        </is>
      </c>
      <c r="L60" s="202" t="n"/>
      <c r="M60" s="202" t="n"/>
      <c r="N60" s="202" t="n"/>
      <c r="O60" s="202" t="n"/>
      <c r="P60" s="289" t="n">
        <v>-219.629244296474</v>
      </c>
      <c r="Q60" s="285" t="n">
        <v>99.63402933172028</v>
      </c>
      <c r="R60" s="285" t="n">
        <v>-7.8888436170584</v>
      </c>
      <c r="S60" s="285" t="n">
        <v>235.4802736393004</v>
      </c>
      <c r="T60" s="285" t="n">
        <v>0.864425477994</v>
      </c>
      <c r="U60" s="285" t="n">
        <v>185.9095409268897</v>
      </c>
      <c r="V60" s="137" t="n"/>
    </row>
    <row r="61">
      <c r="A61" s="201" t="n"/>
      <c r="B61" s="201" t="n"/>
      <c r="C61" s="201" t="n"/>
      <c r="D61" s="201" t="n"/>
      <c r="E61" s="234" t="inlineStr">
        <is>
          <t>Бэлэн мөнгө ба харилцах</t>
        </is>
      </c>
      <c r="F61" s="201" t="n"/>
      <c r="G61" s="201" t="n"/>
      <c r="H61" s="202" t="n"/>
      <c r="I61" s="202" t="n"/>
      <c r="J61" s="202" t="n"/>
      <c r="K61" s="202" t="n"/>
      <c r="L61" s="235" t="inlineStr">
        <is>
          <t>Currency and deposits</t>
        </is>
      </c>
      <c r="M61" s="202" t="n"/>
      <c r="N61" s="202" t="n"/>
      <c r="O61" s="202" t="n"/>
      <c r="P61" s="289" t="n">
        <v>-196.944297589545</v>
      </c>
      <c r="Q61" s="285" t="n">
        <v>100.1822286056847</v>
      </c>
      <c r="R61" s="285" t="n">
        <v>-3.269976670951</v>
      </c>
      <c r="S61" s="285" t="n">
        <v>109.1599707002525</v>
      </c>
      <c r="T61" s="285" t="n">
        <v>1.762628795487</v>
      </c>
      <c r="U61" s="285" t="n">
        <v>129.4251963305237</v>
      </c>
      <c r="V61" s="137" t="n"/>
    </row>
    <row r="62">
      <c r="A62" s="201" t="n"/>
      <c r="B62" s="201" t="n"/>
      <c r="C62" s="201" t="n"/>
      <c r="D62" s="201" t="n"/>
      <c r="E62" s="234" t="inlineStr">
        <is>
          <t>Зээл</t>
        </is>
      </c>
      <c r="F62" s="201" t="n"/>
      <c r="G62" s="201" t="n"/>
      <c r="H62" s="202" t="n"/>
      <c r="I62" s="202" t="n"/>
      <c r="J62" s="202" t="n"/>
      <c r="K62" s="202" t="n"/>
      <c r="L62" s="235" t="inlineStr">
        <is>
          <t>Loans</t>
        </is>
      </c>
      <c r="M62" s="202" t="n"/>
      <c r="N62" s="202" t="n"/>
      <c r="O62" s="202" t="n"/>
      <c r="P62" s="289" t="n">
        <v>-19.1885383915473</v>
      </c>
      <c r="Q62" s="285" t="n">
        <v>1.9701257894449</v>
      </c>
      <c r="R62" s="285" t="n">
        <v>-6.119801529988599</v>
      </c>
      <c r="S62" s="285" t="n">
        <v>17.4141696554003</v>
      </c>
      <c r="T62" s="285" t="n">
        <v>-0.898203317493</v>
      </c>
      <c r="U62" s="285" t="n">
        <v>13.9852588384364</v>
      </c>
      <c r="V62" s="137" t="n"/>
    </row>
    <row r="63">
      <c r="A63" s="201" t="n"/>
      <c r="B63" s="201" t="n"/>
      <c r="C63" s="201" t="n"/>
      <c r="D63" s="201" t="n"/>
      <c r="E63" s="234" t="inlineStr">
        <is>
          <t>Худалдааны зээл ба урьдчилгаа</t>
        </is>
      </c>
      <c r="F63" s="201" t="n"/>
      <c r="G63" s="201" t="n"/>
      <c r="H63" s="202" t="n"/>
      <c r="I63" s="202" t="n"/>
      <c r="J63" s="202" t="n"/>
      <c r="K63" s="202" t="n"/>
      <c r="L63" s="235" t="inlineStr">
        <is>
          <t xml:space="preserve">Trade credit and advances </t>
        </is>
      </c>
      <c r="M63" s="202" t="n"/>
      <c r="N63" s="202" t="n"/>
      <c r="O63" s="202" t="n"/>
      <c r="P63" s="289" t="n">
        <v>-3.4964083153813</v>
      </c>
      <c r="Q63" s="285" t="n">
        <v>-2.5183250634083</v>
      </c>
      <c r="R63" s="285" t="n">
        <v>1.5009345838812</v>
      </c>
      <c r="S63" s="285" t="n">
        <v>108.9061332836472</v>
      </c>
      <c r="T63" s="285" t="n">
        <v>0</v>
      </c>
      <c r="U63" s="240" t="n">
        <v>42.4990857579299</v>
      </c>
      <c r="V63" s="137" t="n"/>
    </row>
    <row r="64">
      <c r="A64" s="212" t="n"/>
      <c r="B64" s="212" t="n"/>
      <c r="C64" s="212" t="n"/>
      <c r="D64" s="219" t="inlineStr">
        <is>
          <t>Пассив</t>
        </is>
      </c>
      <c r="E64" s="212" t="n"/>
      <c r="F64" s="212" t="n"/>
      <c r="G64" s="212" t="n"/>
      <c r="H64" s="213" t="n"/>
      <c r="I64" s="213" t="n"/>
      <c r="J64" s="213" t="n"/>
      <c r="K64" s="217" t="inlineStr">
        <is>
          <t>Liability</t>
        </is>
      </c>
      <c r="L64" s="213" t="n"/>
      <c r="M64" s="213" t="n"/>
      <c r="N64" s="213" t="n"/>
      <c r="O64" s="213" t="n"/>
      <c r="P64" s="289" t="n">
        <v>120.90010299849</v>
      </c>
      <c r="Q64" s="285" t="n">
        <v>656.0390281441762</v>
      </c>
      <c r="R64" s="285" t="n">
        <v>-166.678606268234</v>
      </c>
      <c r="S64" s="285" t="n">
        <v>-454.7569856960209</v>
      </c>
      <c r="T64" s="285" t="n">
        <v>-727.9408911306741</v>
      </c>
      <c r="U64" s="285" t="n">
        <v>-633.9804641033336</v>
      </c>
      <c r="V64" s="137" t="n"/>
    </row>
    <row r="65">
      <c r="A65" s="201" t="n"/>
      <c r="B65" s="201" t="n"/>
      <c r="C65" s="201" t="n"/>
      <c r="D65" s="201" t="n"/>
      <c r="E65" s="234" t="inlineStr">
        <is>
          <t>Бэлэн мөнгө ба харилцах</t>
        </is>
      </c>
      <c r="F65" s="201" t="n"/>
      <c r="G65" s="201" t="n"/>
      <c r="H65" s="202" t="n"/>
      <c r="I65" s="202" t="n"/>
      <c r="J65" s="202" t="n"/>
      <c r="K65" s="202" t="n"/>
      <c r="L65" s="235" t="inlineStr">
        <is>
          <t>Currency and deposits</t>
        </is>
      </c>
      <c r="M65" s="202" t="n"/>
      <c r="N65" s="202" t="n"/>
      <c r="O65" s="202" t="n"/>
      <c r="P65" s="289" t="n">
        <v>0.0028717404883</v>
      </c>
      <c r="Q65" s="285" t="n">
        <v>-50.83619382521879</v>
      </c>
      <c r="R65" s="285" t="n">
        <v>-14.0497585498385</v>
      </c>
      <c r="S65" s="285" t="n">
        <v>-25.8504001745967</v>
      </c>
      <c r="T65" s="285" t="n">
        <v>-480.807529384593</v>
      </c>
      <c r="U65" s="285" t="n">
        <v>-632.5992729898774</v>
      </c>
      <c r="V65" s="137" t="n"/>
    </row>
    <row r="66">
      <c r="A66" s="212" t="n"/>
      <c r="B66" s="212" t="n"/>
      <c r="C66" s="212" t="n"/>
      <c r="D66" s="212" t="n"/>
      <c r="E66" s="234" t="inlineStr">
        <is>
          <t>Зээл</t>
        </is>
      </c>
      <c r="F66" s="212" t="n"/>
      <c r="G66" s="212" t="n"/>
      <c r="H66" s="213" t="n"/>
      <c r="I66" s="213" t="n"/>
      <c r="J66" s="213" t="n"/>
      <c r="K66" s="213" t="n"/>
      <c r="L66" s="235" t="inlineStr">
        <is>
          <t xml:space="preserve">Loans </t>
        </is>
      </c>
      <c r="M66" s="213" t="n"/>
      <c r="N66" s="213" t="n"/>
      <c r="O66" s="213" t="n"/>
      <c r="P66" s="289" t="n">
        <v>-57.7826129449864</v>
      </c>
      <c r="Q66" s="285" t="n">
        <v>55.63487820233381</v>
      </c>
      <c r="R66" s="285" t="n">
        <v>-34.61978779855539</v>
      </c>
      <c r="S66" s="285" t="n">
        <v>150.2257624376163</v>
      </c>
      <c r="T66" s="285" t="n">
        <v>-91.7180681411466</v>
      </c>
      <c r="U66" s="285" t="n">
        <v>51.31620230448027</v>
      </c>
      <c r="V66" s="137" t="n"/>
    </row>
    <row r="67">
      <c r="A67" s="202" t="n"/>
      <c r="B67" s="202" t="n"/>
      <c r="C67" s="202" t="n"/>
      <c r="D67" s="202" t="n"/>
      <c r="E67" s="234" t="inlineStr">
        <is>
          <t>Худалдааны зээл ба урьдчилгаа</t>
        </is>
      </c>
      <c r="F67" s="202" t="n"/>
      <c r="G67" s="202" t="n"/>
      <c r="H67" s="202" t="n"/>
      <c r="I67" s="202" t="n"/>
      <c r="J67" s="202" t="n"/>
      <c r="K67" s="202" t="n"/>
      <c r="L67" s="235" t="inlineStr">
        <is>
          <t xml:space="preserve">Trade credit and advances </t>
        </is>
      </c>
      <c r="M67" s="202" t="n"/>
      <c r="N67" s="202" t="n"/>
      <c r="O67" s="202" t="n"/>
      <c r="P67" s="289" t="n">
        <v>178.679844202988</v>
      </c>
      <c r="Q67" s="285" t="n">
        <v>651.2403437670616</v>
      </c>
      <c r="R67" s="285" t="n">
        <v>-118.00905991984</v>
      </c>
      <c r="S67" s="285" t="n">
        <v>-579.13234795904</v>
      </c>
      <c r="T67" s="285" t="n">
        <v>-155.415293604935</v>
      </c>
      <c r="U67" s="285" t="n">
        <v>-52.69739341793678</v>
      </c>
      <c r="V67" s="136" t="n"/>
    </row>
    <row r="68">
      <c r="A68" s="202" t="n"/>
      <c r="B68" s="202" t="n"/>
      <c r="C68" s="202" t="n"/>
      <c r="D68" s="202" t="n"/>
      <c r="E68" s="234" t="inlineStr">
        <is>
          <t>Бусад авлага</t>
        </is>
      </c>
      <c r="F68" s="202" t="n"/>
      <c r="G68" s="202" t="n"/>
      <c r="H68" s="202" t="n"/>
      <c r="I68" s="202" t="n"/>
      <c r="J68" s="202" t="n"/>
      <c r="K68" s="202" t="n"/>
      <c r="L68" s="235" t="inlineStr">
        <is>
          <t xml:space="preserve">Other accounts payable </t>
        </is>
      </c>
      <c r="M68" s="202" t="n"/>
      <c r="N68" s="202" t="n"/>
      <c r="O68" s="202" t="n"/>
      <c r="P68" s="241" t="inlineStr">
        <is>
          <t>-</t>
        </is>
      </c>
      <c r="Q68" s="240" t="inlineStr">
        <is>
          <t>-</t>
        </is>
      </c>
      <c r="R68" s="240" t="inlineStr">
        <is>
          <t>-</t>
        </is>
      </c>
      <c r="S68" s="240" t="inlineStr">
        <is>
          <t>-</t>
        </is>
      </c>
      <c r="T68" s="240" t="inlineStr">
        <is>
          <t>-</t>
        </is>
      </c>
      <c r="U68" s="240" t="inlineStr">
        <is>
          <t>-</t>
        </is>
      </c>
      <c r="V68" s="137" t="n"/>
    </row>
    <row r="69">
      <c r="A69" s="202" t="n"/>
      <c r="B69" s="202" t="n"/>
      <c r="C69" s="202" t="n"/>
      <c r="D69" s="202" t="n"/>
      <c r="E69" s="234" t="inlineStr">
        <is>
          <t>Зээлжих тусгай эрх</t>
        </is>
      </c>
      <c r="F69" s="202" t="n"/>
      <c r="G69" s="202" t="n"/>
      <c r="H69" s="202" t="n"/>
      <c r="I69" s="202" t="n"/>
      <c r="J69" s="202" t="n"/>
      <c r="K69" s="202" t="n"/>
      <c r="L69" s="235" t="inlineStr">
        <is>
          <t>Special drawing rights</t>
        </is>
      </c>
      <c r="M69" s="202" t="n"/>
      <c r="N69" s="202" t="n"/>
      <c r="O69" s="202" t="n"/>
      <c r="P69" s="241" t="inlineStr">
        <is>
          <t>-</t>
        </is>
      </c>
      <c r="Q69" s="240" t="inlineStr">
        <is>
          <t>-</t>
        </is>
      </c>
      <c r="R69" s="240" t="inlineStr">
        <is>
          <t>-</t>
        </is>
      </c>
      <c r="S69" s="240" t="inlineStr">
        <is>
          <t>-</t>
        </is>
      </c>
      <c r="T69" s="240" t="inlineStr">
        <is>
          <t>-</t>
        </is>
      </c>
      <c r="U69" s="240" t="inlineStr">
        <is>
          <t>-</t>
        </is>
      </c>
      <c r="V69" s="137" t="n"/>
    </row>
    <row r="70">
      <c r="A70" s="201" t="inlineStr">
        <is>
          <t>IV. Алдаа болон орхигдуулга</t>
        </is>
      </c>
      <c r="B70" s="201" t="n"/>
      <c r="C70" s="202" t="n"/>
      <c r="D70" s="202" t="n"/>
      <c r="E70" s="202" t="n"/>
      <c r="F70" s="202" t="n"/>
      <c r="G70" s="202" t="n"/>
      <c r="H70" s="202" t="inlineStr">
        <is>
          <t>IV. Net errors and omissions</t>
        </is>
      </c>
      <c r="I70" s="202" t="n"/>
      <c r="J70" s="202" t="n"/>
      <c r="K70" s="202" t="n"/>
      <c r="L70" s="202" t="n"/>
      <c r="M70" s="202" t="n"/>
      <c r="N70" s="202" t="n"/>
      <c r="O70" s="202" t="n"/>
      <c r="P70" s="287" t="n">
        <v>-175.381846342861</v>
      </c>
      <c r="Q70" s="284" t="n">
        <v>-677.5010740349562</v>
      </c>
      <c r="R70" s="284" t="n">
        <v>-30.4010265095599</v>
      </c>
      <c r="S70" s="284" t="n">
        <v>134.3816807508683</v>
      </c>
      <c r="T70" s="284" t="n">
        <v>-168.762674816947</v>
      </c>
      <c r="U70" s="284" t="n">
        <v>-547.1326506836758</v>
      </c>
      <c r="V70" s="137" t="n"/>
    </row>
    <row r="71">
      <c r="A71" s="201" t="inlineStr">
        <is>
          <t xml:space="preserve">V. Нөөц хөрөнгө </t>
        </is>
      </c>
      <c r="B71" s="201" t="n"/>
      <c r="C71" s="202" t="n"/>
      <c r="D71" s="202" t="n"/>
      <c r="E71" s="202" t="n"/>
      <c r="F71" s="202" t="n"/>
      <c r="G71" s="202" t="n"/>
      <c r="H71" s="202" t="inlineStr">
        <is>
          <t xml:space="preserve">V. Reserve assets </t>
        </is>
      </c>
      <c r="I71" s="202" t="n"/>
      <c r="J71" s="202" t="n"/>
      <c r="K71" s="202" t="n"/>
      <c r="L71" s="202" t="n"/>
      <c r="M71" s="202" t="n"/>
      <c r="N71" s="202" t="n"/>
      <c r="O71" s="202" t="n"/>
      <c r="P71" s="287" t="n">
        <v>-9.9396915227764</v>
      </c>
      <c r="Q71" s="284" t="n">
        <v>-1057.959076985701</v>
      </c>
      <c r="R71" s="284" t="n">
        <v>-30.5810549196703</v>
      </c>
      <c r="S71" s="284" t="n">
        <v>473.7181525119431</v>
      </c>
      <c r="T71" s="284" t="n">
        <v>-408.758027479341</v>
      </c>
      <c r="U71" s="284" t="n">
        <v>-57.31200907317651</v>
      </c>
      <c r="V71" s="137" t="n"/>
    </row>
    <row r="72">
      <c r="A72" s="202" t="n"/>
      <c r="B72" s="219" t="inlineStr">
        <is>
          <t>Гадаад валютын улсын нөөц</t>
        </is>
      </c>
      <c r="C72" s="202" t="n"/>
      <c r="D72" s="202" t="n"/>
      <c r="E72" s="202" t="n"/>
      <c r="F72" s="202" t="n"/>
      <c r="G72" s="202" t="n"/>
      <c r="H72" s="202" t="n"/>
      <c r="I72" s="217" t="inlineStr">
        <is>
          <t>Reserve</t>
        </is>
      </c>
      <c r="J72" s="202" t="n"/>
      <c r="K72" s="202" t="n"/>
      <c r="L72" s="202" t="n"/>
      <c r="M72" s="202" t="n"/>
      <c r="N72" s="202" t="n"/>
      <c r="O72" s="202" t="n"/>
      <c r="P72" s="289" t="n">
        <v>-16.1450775227764</v>
      </c>
      <c r="Q72" s="285" t="n">
        <v>-1067.296546985701</v>
      </c>
      <c r="R72" s="285" t="n">
        <v>-39.7116742772613</v>
      </c>
      <c r="S72" s="285" t="n">
        <v>456.2316794318291</v>
      </c>
      <c r="T72" s="285" t="n">
        <v>-426.841570926476</v>
      </c>
      <c r="U72" s="285" t="n">
        <v>-95.66655360854651</v>
      </c>
      <c r="V72" s="137" t="n"/>
    </row>
    <row r="73">
      <c r="A73" s="244" t="n"/>
      <c r="B73" s="245" t="inlineStr">
        <is>
          <t>ОУВС-гийн зээл</t>
        </is>
      </c>
      <c r="C73" s="244" t="n"/>
      <c r="D73" s="244" t="n"/>
      <c r="E73" s="244" t="n"/>
      <c r="F73" s="244" t="n"/>
      <c r="G73" s="244" t="n"/>
      <c r="H73" s="244" t="n"/>
      <c r="I73" s="246" t="inlineStr">
        <is>
          <t>IMF loan</t>
        </is>
      </c>
      <c r="J73" s="244" t="n"/>
      <c r="K73" s="244" t="n"/>
      <c r="L73" s="244" t="n"/>
      <c r="M73" s="244" t="n"/>
      <c r="N73" s="244" t="n"/>
      <c r="O73" s="244" t="n"/>
      <c r="P73" s="247" t="n">
        <v>-6.205386</v>
      </c>
      <c r="Q73" s="248" t="n">
        <v>-9.33747</v>
      </c>
      <c r="R73" s="248" t="n">
        <v>-9.130619357591002</v>
      </c>
      <c r="S73" s="248" t="n">
        <v>-17.4864730801146</v>
      </c>
      <c r="T73" s="248" t="n">
        <v>-18.0835434471348</v>
      </c>
      <c r="U73" s="248" t="n">
        <v>-38.35454453537</v>
      </c>
      <c r="V73" s="137" t="n"/>
    </row>
    <row r="74">
      <c r="A74" s="249" t="inlineStr">
        <is>
          <t>Эх үүсвэр: Монголбанкны сарын мэдээ / Source: Monthly data of Bank of Mongolia</t>
        </is>
      </c>
      <c r="B74" s="10" t="n"/>
      <c r="C74" s="10" t="n"/>
      <c r="D74" s="10" t="n"/>
      <c r="E74" s="10" t="n"/>
      <c r="F74" s="10" t="n"/>
      <c r="G74" s="10" t="n"/>
      <c r="H74" s="10" t="n"/>
      <c r="I74" s="10" t="n"/>
      <c r="J74" s="10" t="n"/>
      <c r="K74" s="10" t="n"/>
      <c r="L74" s="10" t="n"/>
      <c r="M74" s="10" t="n"/>
      <c r="N74" s="10" t="n"/>
      <c r="O74" s="10" t="n"/>
      <c r="P74" s="10" t="n"/>
      <c r="Q74" s="10" t="n"/>
      <c r="R74" s="78" t="n"/>
      <c r="S74" s="78" t="n"/>
      <c r="T74" s="78" t="n"/>
      <c r="U74" s="78" t="n"/>
      <c r="V74" s="137" t="n"/>
    </row>
    <row r="75">
      <c r="S75" s="135" t="n"/>
      <c r="T75" s="135" t="n"/>
      <c r="U75" s="135" t="n"/>
    </row>
    <row r="76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6"/>
    <row r="97"/>
    <row r="98"/>
  </sheetData>
  <mergeCells count="20">
    <mergeCell ref="E54:G54"/>
    <mergeCell ref="J56:N56"/>
    <mergeCell ref="I40:N40"/>
    <mergeCell ref="A41:G41"/>
    <mergeCell ref="E44:G44"/>
    <mergeCell ref="E47:G47"/>
    <mergeCell ref="E51:G51"/>
    <mergeCell ref="B40:G40"/>
    <mergeCell ref="B36:G36"/>
    <mergeCell ref="I36:N36"/>
    <mergeCell ref="A3:G5"/>
    <mergeCell ref="H3:N5"/>
    <mergeCell ref="R3:S3"/>
    <mergeCell ref="E26:F26"/>
    <mergeCell ref="E27:F27"/>
    <mergeCell ref="L26:M26"/>
    <mergeCell ref="L27:M27"/>
    <mergeCell ref="P3:Q3"/>
    <mergeCell ref="P5:U5"/>
    <mergeCell ref="T3:U3"/>
  </mergeCells>
  <printOptions horizontalCentered="1"/>
  <pageMargins left="1.181102362204725" right="0.5905511811023623" top="0.7874015748031497" bottom="0.7874015748031497" header="0" footer="0"/>
  <pageSetup orientation="landscape" paperSize="9" scale="84" fitToHeight="0"/>
  <rowBreaks count="1" manualBreakCount="1">
    <brk id="39" min="0" max="19" man="1"/>
  </rowBreak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Bumanbayar Duujii</dc:creator>
  <dcterms:created xmlns:dcterms="http://purl.org/dc/terms/" xmlns:xsi="http://www.w3.org/2001/XMLSchema-instance" xsi:type="dcterms:W3CDTF">2023-08-07T04:04:39Z</dcterms:created>
  <dcterms:modified xmlns:dcterms="http://purl.org/dc/terms/" xmlns:xsi="http://www.w3.org/2001/XMLSchema-instance" xsi:type="dcterms:W3CDTF">2024-08-12T04:52:20Z</dcterms:modified>
  <cp:lastModifiedBy>Отгонбаяр Гантулга</cp:lastModifiedBy>
</cp:coreProperties>
</file>