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darol/Google Drive/HLLHC_WP2_20190129_filling_schemes/FillingSchemes/"/>
    </mc:Choice>
  </mc:AlternateContent>
  <xr:revisionPtr revIDLastSave="0" documentId="13_ncr:1_{588349BF-BBF6-9F42-AC31-192A024F74C4}" xr6:coauthVersionLast="36" xr6:coauthVersionMax="36" xr10:uidLastSave="{00000000-0000-0000-0000-000000000000}"/>
  <bookViews>
    <workbookView xWindow="11860" yWindow="5140" windowWidth="27040" windowHeight="18840" xr2:uid="{4CDCA328-02A1-7341-A3C3-EB69CA7EB91D}"/>
  </bookViews>
  <sheets>
    <sheet name="Sheet1" sheetId="1" r:id="rId1"/>
  </sheets>
  <definedNames>
    <definedName name="comparison_25ns" localSheetId="0">Sheet1!$B$3:$N$10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9" i="1"/>
  <c r="L10" i="1"/>
  <c r="L5" i="1"/>
  <c r="F5" i="1" l="1"/>
  <c r="F6" i="1"/>
  <c r="F7" i="1"/>
  <c r="F9" i="1"/>
  <c r="F10" i="1"/>
  <c r="F4" i="1"/>
  <c r="J5" i="1"/>
  <c r="J6" i="1"/>
  <c r="J7" i="1"/>
  <c r="J9" i="1"/>
  <c r="J10" i="1"/>
  <c r="H5" i="1"/>
  <c r="H6" i="1"/>
  <c r="H7" i="1"/>
  <c r="H9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59760-BD57-9C41-AC86-C977093481F7}" name="comparison_25ns" type="6" refreshedVersion="6" background="1" saveData="1">
    <textPr sourceFile="/Users/giadarol/Google Drive/HLLHC_WP2_20190129_filling_schemes/FillingSchemes/comparison_25ns.tsv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<sst xmlns="http://schemas.openxmlformats.org/spreadsheetml/2006/main" count="45" uniqueCount="38">
  <si>
    <t>Scheme name</t>
  </si>
  <si>
    <t>Injection types</t>
  </si>
  <si>
    <t>Injection len</t>
  </si>
  <si>
    <t>25ns_2760b_2748_2495_2560_288bpi_14inj_800ns_bs200ns_STD</t>
  </si>
  <si>
    <t>[12, 309, 151]</t>
  </si>
  <si>
    <t>25ns_2844b_2832_2560_2631_288bpi_15inj_800ns_bs200ns_4x72_opt</t>
  </si>
  <si>
    <t>[12, 24, 309, 182]</t>
  </si>
  <si>
    <t>25ns_2808b_2800_2618_2658_320bpi_14inj_800ns_bs200ns_4x80</t>
  </si>
  <si>
    <t>[8, 341, 80]</t>
  </si>
  <si>
    <t>25ns_2744b_2736_2242_2370_240bpi_13inj_800ns_bs200ns_5x48</t>
  </si>
  <si>
    <t>[12, 103, 268]</t>
  </si>
  <si>
    <t>25ns_2748b_2736_2258_2378_288bpi_12inj_800ns_bs200ns_6x48</t>
  </si>
  <si>
    <t>[12, 323, 158]</t>
  </si>
  <si>
    <t>[[72, 72, 72, 72]]</t>
  </si>
  <si>
    <t>[[72, 72, 72, 72], [24, 72, 72]]</t>
  </si>
  <si>
    <t>[[80, 80, 80, 80]]</t>
  </si>
  <si>
    <t>[[48, 48, 48, 48, 48]]</t>
  </si>
  <si>
    <t>[[48, 48, 48, 48, 48, 48]]</t>
  </si>
  <si>
    <t>REF</t>
  </si>
  <si>
    <t>Pattern from injectors</t>
  </si>
  <si>
    <t>(4 x 72b) and (24b + 72b)</t>
  </si>
  <si>
    <t>(4 x 80b)</t>
  </si>
  <si>
    <t>(4 x 72b)</t>
  </si>
  <si>
    <t>(4 x 80b) and (24b + 80b)</t>
  </si>
  <si>
    <t>(6 x 48b)</t>
  </si>
  <si>
    <t>(5 x 48b)</t>
  </si>
  <si>
    <t>N. bun.</t>
  </si>
  <si>
    <t xml:space="preserve">N. inj. </t>
  </si>
  <si>
    <t>N. unused</t>
  </si>
  <si>
    <t>Slots</t>
  </si>
  <si>
    <t>%</t>
  </si>
  <si>
    <t>Coll. IP1/5</t>
  </si>
  <si>
    <t>Number</t>
  </si>
  <si>
    <t>Coll. IP8</t>
  </si>
  <si>
    <t>Coll. IP2</t>
  </si>
  <si>
    <t>[[80, 80, 80, 80], [32, 80]]</t>
  </si>
  <si>
    <t>[8, 341, 119]</t>
  </si>
  <si>
    <t>25ns_2904b_2896_2656_2734_320bpi_12inj_800ns_bs200ns_4x80b_opt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</si>
</sst>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_25ns" connectionId="1" xr16:uid="{9DEBEB44-16C4-8A4D-BA66-5D8891ABC0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952-555E-5A46-A999-35A9BA16103F}">
  <dimension ref="B2:O10"/>
  <sheetViews>
    <sheetView tabSelected="1" zoomScale="1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baseColWidth="10" defaultRowHeight="16" x14ac:dyDescent="0.2"/>
  <cols>
    <col min="1" max="1" width="2.6640625" customWidth="1"/>
    <col min="2" max="2" width="22.33203125" customWidth="1"/>
    <col min="3" max="3" width="6.6640625" customWidth="1"/>
    <col min="4" max="4" width="5.5" customWidth="1"/>
    <col min="5" max="5" width="4.83203125" customWidth="1"/>
    <col min="6" max="6" width="4.83203125" style="1" customWidth="1"/>
    <col min="7" max="7" width="11" customWidth="1"/>
    <col min="8" max="8" width="4.33203125" style="1" customWidth="1"/>
    <col min="9" max="9" width="11.33203125" bestFit="1" customWidth="1"/>
    <col min="10" max="10" width="4.5" customWidth="1"/>
    <col min="11" max="11" width="11.83203125" bestFit="1" customWidth="1"/>
    <col min="12" max="12" width="4" customWidth="1"/>
    <col min="13" max="13" width="26" customWidth="1"/>
    <col min="14" max="14" width="15.5" bestFit="1" customWidth="1"/>
    <col min="15" max="15" width="61" bestFit="1" customWidth="1"/>
  </cols>
  <sheetData>
    <row r="2" spans="2:15" x14ac:dyDescent="0.2">
      <c r="B2" s="2" t="s">
        <v>19</v>
      </c>
      <c r="C2" s="5" t="s">
        <v>26</v>
      </c>
      <c r="D2" s="5" t="s">
        <v>27</v>
      </c>
      <c r="E2" s="6" t="s">
        <v>28</v>
      </c>
      <c r="F2" s="6"/>
      <c r="G2" s="6" t="s">
        <v>31</v>
      </c>
      <c r="H2" s="6"/>
      <c r="I2" s="6" t="s">
        <v>33</v>
      </c>
      <c r="J2" s="6"/>
      <c r="K2" s="6" t="s">
        <v>34</v>
      </c>
      <c r="L2" s="6"/>
    </row>
    <row r="3" spans="2:15" x14ac:dyDescent="0.2">
      <c r="C3" s="3"/>
      <c r="D3" s="3"/>
      <c r="E3" s="3" t="s">
        <v>29</v>
      </c>
      <c r="F3" s="4" t="s">
        <v>30</v>
      </c>
      <c r="G3" s="3" t="s">
        <v>32</v>
      </c>
      <c r="H3" s="4" t="s">
        <v>30</v>
      </c>
      <c r="I3" s="3" t="s">
        <v>32</v>
      </c>
      <c r="J3" s="3" t="s">
        <v>30</v>
      </c>
      <c r="K3" s="3" t="s">
        <v>32</v>
      </c>
      <c r="L3" s="3" t="s">
        <v>30</v>
      </c>
      <c r="M3" t="s">
        <v>1</v>
      </c>
      <c r="N3" t="s">
        <v>2</v>
      </c>
      <c r="O3" t="s">
        <v>0</v>
      </c>
    </row>
    <row r="4" spans="2:15" x14ac:dyDescent="0.2">
      <c r="B4" t="s">
        <v>22</v>
      </c>
      <c r="C4" s="3">
        <v>2760</v>
      </c>
      <c r="D4" s="3">
        <v>13</v>
      </c>
      <c r="E4" s="3">
        <v>122</v>
      </c>
      <c r="F4" s="4">
        <f>E4/3564*100</f>
        <v>3.4231200897867562</v>
      </c>
      <c r="G4" s="3">
        <v>2748</v>
      </c>
      <c r="H4" s="4" t="s">
        <v>18</v>
      </c>
      <c r="I4" s="3">
        <v>2560</v>
      </c>
      <c r="J4" s="3" t="s">
        <v>18</v>
      </c>
      <c r="K4" s="3">
        <v>2495</v>
      </c>
      <c r="L4" s="3" t="s">
        <v>18</v>
      </c>
      <c r="M4" t="s">
        <v>13</v>
      </c>
      <c r="N4" t="s">
        <v>4</v>
      </c>
      <c r="O4" t="s">
        <v>3</v>
      </c>
    </row>
    <row r="5" spans="2:15" x14ac:dyDescent="0.2">
      <c r="B5" t="s">
        <v>20</v>
      </c>
      <c r="C5" s="3">
        <v>2844</v>
      </c>
      <c r="D5" s="3">
        <v>13</v>
      </c>
      <c r="E5" s="3">
        <v>17</v>
      </c>
      <c r="F5" s="4">
        <f t="shared" ref="F5:F10" si="0">E5/3564*100</f>
        <v>0.47699214365881032</v>
      </c>
      <c r="G5" s="3">
        <v>2832</v>
      </c>
      <c r="H5" s="4">
        <f t="shared" ref="H5:H10" si="1">100*(-1+G5/$G$4)</f>
        <v>3.0567685589519611</v>
      </c>
      <c r="I5" s="3">
        <v>2631</v>
      </c>
      <c r="J5" s="3">
        <f t="shared" ref="J5:J10" si="2">100*(-1+I5/$I$4)</f>
        <v>2.7734375000000089</v>
      </c>
      <c r="K5" s="3">
        <v>2560</v>
      </c>
      <c r="L5" s="3">
        <f>100*(-1+K5/$K$4)</f>
        <v>2.6052104208416749</v>
      </c>
      <c r="M5" t="s">
        <v>14</v>
      </c>
      <c r="N5" t="s">
        <v>6</v>
      </c>
      <c r="O5" t="s">
        <v>5</v>
      </c>
    </row>
    <row r="6" spans="2:15" x14ac:dyDescent="0.2">
      <c r="B6" t="s">
        <v>21</v>
      </c>
      <c r="C6" s="3">
        <v>2808</v>
      </c>
      <c r="D6" s="3">
        <v>12</v>
      </c>
      <c r="E6" s="3">
        <v>126</v>
      </c>
      <c r="F6" s="4">
        <f t="shared" si="0"/>
        <v>3.535353535353535</v>
      </c>
      <c r="G6" s="3">
        <v>2800</v>
      </c>
      <c r="H6" s="4">
        <f t="shared" si="1"/>
        <v>1.8922852983988436</v>
      </c>
      <c r="I6" s="3">
        <v>2658</v>
      </c>
      <c r="J6" s="3">
        <f t="shared" si="2"/>
        <v>3.8281250000000044</v>
      </c>
      <c r="K6" s="3">
        <v>2618</v>
      </c>
      <c r="L6" s="3">
        <f t="shared" ref="L6:L10" si="3">100*(-1+K6/$K$4)</f>
        <v>4.9298597194388671</v>
      </c>
      <c r="M6" t="s">
        <v>15</v>
      </c>
      <c r="N6" t="s">
        <v>8</v>
      </c>
      <c r="O6" t="s">
        <v>7</v>
      </c>
    </row>
    <row r="7" spans="2:15" x14ac:dyDescent="0.2">
      <c r="B7" t="s">
        <v>23</v>
      </c>
      <c r="C7" s="3">
        <v>2904</v>
      </c>
      <c r="D7" s="3">
        <v>12</v>
      </c>
      <c r="E7" s="3">
        <v>9</v>
      </c>
      <c r="F7" s="4">
        <f t="shared" si="0"/>
        <v>0.25252525252525254</v>
      </c>
      <c r="G7" s="3">
        <v>2896</v>
      </c>
      <c r="H7" s="4">
        <f t="shared" si="1"/>
        <v>5.3857350800582182</v>
      </c>
      <c r="I7" s="3">
        <v>2734</v>
      </c>
      <c r="J7" s="3">
        <f t="shared" si="2"/>
        <v>6.7968749999999911</v>
      </c>
      <c r="K7" s="3">
        <v>2656</v>
      </c>
      <c r="L7" s="3">
        <f t="shared" si="3"/>
        <v>6.4529058116232552</v>
      </c>
      <c r="M7" t="s">
        <v>35</v>
      </c>
      <c r="N7" t="s">
        <v>36</v>
      </c>
      <c r="O7" t="s">
        <v>37</v>
      </c>
    </row>
    <row r="8" spans="2:15" ht="7" customHeight="1" x14ac:dyDescent="0.2">
      <c r="C8" s="3"/>
      <c r="D8" s="3"/>
      <c r="E8" s="3"/>
      <c r="F8" s="4"/>
      <c r="G8" s="3"/>
      <c r="H8" s="4"/>
      <c r="I8" s="3"/>
      <c r="J8" s="3"/>
      <c r="K8" s="3"/>
      <c r="L8" s="3"/>
    </row>
    <row r="9" spans="2:15" x14ac:dyDescent="0.2">
      <c r="B9" t="s">
        <v>25</v>
      </c>
      <c r="C9" s="3">
        <v>2748</v>
      </c>
      <c r="D9" s="3">
        <v>13</v>
      </c>
      <c r="E9" s="3">
        <v>8</v>
      </c>
      <c r="F9" s="4">
        <f t="shared" si="0"/>
        <v>0.22446689113355783</v>
      </c>
      <c r="G9" s="3">
        <v>2740</v>
      </c>
      <c r="H9" s="4">
        <f t="shared" si="1"/>
        <v>-0.29112081513827937</v>
      </c>
      <c r="I9" s="3">
        <v>2371</v>
      </c>
      <c r="J9" s="3">
        <f t="shared" si="2"/>
        <v>-7.3828125000000018</v>
      </c>
      <c r="K9" s="3">
        <v>2253</v>
      </c>
      <c r="L9" s="3">
        <f t="shared" si="3"/>
        <v>-9.6993987975951939</v>
      </c>
      <c r="M9" t="s">
        <v>16</v>
      </c>
      <c r="N9" t="s">
        <v>10</v>
      </c>
      <c r="O9" t="s">
        <v>9</v>
      </c>
    </row>
    <row r="10" spans="2:15" x14ac:dyDescent="0.2">
      <c r="B10" t="s">
        <v>24</v>
      </c>
      <c r="C10" s="3">
        <v>2748</v>
      </c>
      <c r="D10" s="3">
        <v>12</v>
      </c>
      <c r="E10" s="3">
        <v>32</v>
      </c>
      <c r="F10" s="4">
        <f t="shared" si="0"/>
        <v>0.89786756453423133</v>
      </c>
      <c r="G10" s="3">
        <v>2736</v>
      </c>
      <c r="H10" s="4">
        <f t="shared" si="1"/>
        <v>-0.4366812227074246</v>
      </c>
      <c r="I10" s="3">
        <v>2378</v>
      </c>
      <c r="J10" s="3">
        <f t="shared" si="2"/>
        <v>-7.1093749999999956</v>
      </c>
      <c r="K10" s="3">
        <v>2258</v>
      </c>
      <c r="L10" s="3">
        <f t="shared" si="3"/>
        <v>-9.4989979959919868</v>
      </c>
      <c r="M10" t="s">
        <v>17</v>
      </c>
      <c r="N10" t="s">
        <v>12</v>
      </c>
      <c r="O10" t="s">
        <v>11</v>
      </c>
    </row>
  </sheetData>
  <mergeCells count="4"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Sheet1!comparison_25ns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2019-01-26T21:40:59Z</dcterms:created>
  <dcterms:modified xsi:type="dcterms:W3CDTF">2019-01-28T15:44:48Z</dcterms:modified>
</cp:coreProperties>
</file>