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19" i="1" l="1"/>
  <c r="H18" i="1"/>
  <c r="H17" i="1"/>
  <c r="H16" i="1"/>
  <c r="G19" i="1"/>
  <c r="G18" i="1"/>
  <c r="G17" i="1"/>
  <c r="G16" i="1"/>
  <c r="F19" i="1"/>
  <c r="F18" i="1"/>
  <c r="F17" i="1"/>
  <c r="F16" i="1"/>
  <c r="E19" i="1"/>
  <c r="E17" i="1"/>
  <c r="E16" i="1"/>
  <c r="D18" i="1"/>
  <c r="D17" i="1"/>
  <c r="D16" i="1"/>
  <c r="D20" i="1" l="1"/>
  <c r="D12" i="1" s="1"/>
  <c r="E20" i="1" l="1"/>
  <c r="E12" i="1" s="1"/>
  <c r="F20" i="1"/>
  <c r="F12" i="1" s="1"/>
  <c r="G20" i="1"/>
  <c r="G12" i="1" s="1"/>
  <c r="H20" i="1"/>
  <c r="H12" i="1" s="1"/>
  <c r="I12" i="1" l="1"/>
  <c r="I20" i="1"/>
</calcChain>
</file>

<file path=xl/sharedStrings.xml><?xml version="1.0" encoding="utf-8"?>
<sst xmlns="http://schemas.openxmlformats.org/spreadsheetml/2006/main" count="56" uniqueCount="53">
  <si>
    <t>ENEMIES</t>
  </si>
  <si>
    <t>Live Stage 0</t>
  </si>
  <si>
    <t>WEAPONS</t>
  </si>
  <si>
    <t>Bow</t>
  </si>
  <si>
    <t>Revolver</t>
  </si>
  <si>
    <t>Knife</t>
  </si>
  <si>
    <t>Metralleta</t>
  </si>
  <si>
    <t>Hammer</t>
  </si>
  <si>
    <t>Level01</t>
  </si>
  <si>
    <t>Level02</t>
  </si>
  <si>
    <t>Level03</t>
  </si>
  <si>
    <t>Level04</t>
  </si>
  <si>
    <t>Level05</t>
  </si>
  <si>
    <t>Casper</t>
  </si>
  <si>
    <t>Skeleton</t>
  </si>
  <si>
    <t>Ogre</t>
  </si>
  <si>
    <t>Rock</t>
  </si>
  <si>
    <t>Ovni</t>
  </si>
  <si>
    <t>BOSS</t>
  </si>
  <si>
    <t>LEVEL 1 - Desert</t>
  </si>
  <si>
    <t>LEVEL 2 - Jungle</t>
  </si>
  <si>
    <t>LEVEL 3 - Hell</t>
  </si>
  <si>
    <t>Monkey</t>
  </si>
  <si>
    <t>Bird</t>
  </si>
  <si>
    <t>Snake</t>
  </si>
  <si>
    <t>Mocus</t>
  </si>
  <si>
    <t>.----</t>
  </si>
  <si>
    <t>Magician</t>
  </si>
  <si>
    <t>Fire</t>
  </si>
  <si>
    <t xml:space="preserve">800, 3x400,  </t>
  </si>
  <si>
    <t>Skelton</t>
  </si>
  <si>
    <t>BOSS - DEMON</t>
  </si>
  <si>
    <t>Mini Demon</t>
  </si>
  <si>
    <t>1000, 10x200</t>
  </si>
  <si>
    <t xml:space="preserve">2200, </t>
  </si>
  <si>
    <t>MaxHealth</t>
  </si>
  <si>
    <t>PLAYER</t>
  </si>
  <si>
    <t>HEALTH</t>
  </si>
  <si>
    <t>POTIONS-LEVEL</t>
  </si>
  <si>
    <t>10.000</t>
  </si>
  <si>
    <t>Damage S0</t>
  </si>
  <si>
    <t>AMMOUNT</t>
  </si>
  <si>
    <t>Ballesta</t>
  </si>
  <si>
    <t>Escopeta</t>
  </si>
  <si>
    <t>Shuriken</t>
  </si>
  <si>
    <t>MiniGun</t>
  </si>
  <si>
    <t>0 TODO  33.500</t>
  </si>
  <si>
    <t>Resistence</t>
  </si>
  <si>
    <t>10</t>
  </si>
  <si>
    <t>Time</t>
  </si>
  <si>
    <t>Range</t>
  </si>
  <si>
    <t>20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</si>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</sst>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Dashed">
        <color auto="1"/>
      </right>
      <top style="double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double">
        <color auto="1"/>
      </top>
      <bottom style="thick">
        <color auto="1"/>
      </bottom>
      <diagonal/>
    </border>
    <border>
      <left style="mediumDashed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4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11" fontId="1" fillId="0" borderId="9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 wrapText="1"/>
    </xf>
    <xf numFmtId="11" fontId="1" fillId="0" borderId="13" xfId="0" applyNumberFormat="1" applyFont="1" applyBorder="1" applyAlignment="1">
      <alignment horizontal="center" vertical="center" wrapText="1"/>
    </xf>
    <xf numFmtId="11" fontId="0" fillId="0" borderId="17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1" fillId="0" borderId="18" xfId="0" applyNumberFormat="1" applyFon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4" xfId="0" applyNumberFormat="1" applyFont="1" applyBorder="1" applyAlignment="1">
      <alignment horizontal="center" vertical="center" wrapText="1"/>
    </xf>
    <xf numFmtId="49" fontId="1" fillId="0" borderId="25" xfId="0" applyNumberFormat="1" applyFont="1" applyFill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41"/>
  <sheetViews>
    <sheetView tabSelected="1" topLeftCell="A4" zoomScale="85" zoomScaleNormal="85" workbookViewId="0">
      <selection activeCell="D21" sqref="D21:H21"/>
    </sheetView>
  </sheetViews>
  <sheetFormatPr baseColWidth="10" defaultColWidth="9.140625" defaultRowHeight="15" x14ac:dyDescent="0.25"/>
  <cols>
    <col min="2" max="2" width="11.85546875" customWidth="1"/>
    <col min="3" max="3" width="12.7109375" customWidth="1"/>
    <col min="4" max="4" width="12.85546875" customWidth="1"/>
    <col min="5" max="5" width="13.140625" customWidth="1"/>
    <col min="6" max="6" width="15.42578125" customWidth="1"/>
    <col min="7" max="7" width="14.42578125" customWidth="1"/>
    <col min="8" max="8" width="13.85546875" customWidth="1"/>
    <col min="9" max="9" width="14.85546875" customWidth="1"/>
    <col min="10" max="10" width="15.5703125" customWidth="1"/>
    <col min="11" max="11" width="17.28515625" customWidth="1"/>
    <col min="12" max="12" width="16.7109375" customWidth="1"/>
    <col min="13" max="13" width="18.140625" customWidth="1"/>
    <col min="16" max="16" width="12.28515625" customWidth="1"/>
    <col min="18" max="18" width="14.7109375" customWidth="1"/>
    <col min="19" max="19" width="13.7109375" customWidth="1"/>
    <col min="21" max="21" width="19" customWidth="1"/>
  </cols>
  <sheetData>
    <row r="3" spans="3:21" ht="26.25" customHeight="1" x14ac:dyDescent="0.25"/>
    <row r="5" spans="3:21" ht="26.25" customHeight="1" thickBot="1" x14ac:dyDescent="0.3"/>
    <row r="6" spans="3:21" ht="24" customHeight="1" thickTop="1" thickBot="1" x14ac:dyDescent="0.3">
      <c r="D6" s="44" t="s">
        <v>19</v>
      </c>
      <c r="E6" s="45"/>
      <c r="F6" s="45"/>
      <c r="G6" s="45"/>
      <c r="H6" s="45"/>
      <c r="I6" s="45"/>
      <c r="J6" s="45" t="s">
        <v>20</v>
      </c>
      <c r="K6" s="45"/>
      <c r="L6" s="45"/>
      <c r="M6" s="45"/>
      <c r="N6" s="45"/>
      <c r="O6" s="45"/>
      <c r="P6" s="45" t="s">
        <v>21</v>
      </c>
      <c r="Q6" s="45"/>
      <c r="R6" s="45"/>
      <c r="S6" s="45"/>
      <c r="T6" s="45"/>
      <c r="U6" s="46"/>
    </row>
    <row r="7" spans="3:21" ht="25.5" customHeight="1" thickTop="1" thickBot="1" x14ac:dyDescent="0.3">
      <c r="C7" s="15" t="s">
        <v>0</v>
      </c>
      <c r="D7" s="16" t="s">
        <v>13</v>
      </c>
      <c r="E7" s="17" t="s">
        <v>14</v>
      </c>
      <c r="F7" s="17" t="s">
        <v>15</v>
      </c>
      <c r="G7" s="17" t="s">
        <v>16</v>
      </c>
      <c r="H7" s="17" t="s">
        <v>17</v>
      </c>
      <c r="I7" s="18" t="s">
        <v>18</v>
      </c>
      <c r="J7" s="22" t="s">
        <v>22</v>
      </c>
      <c r="K7" s="23" t="s">
        <v>23</v>
      </c>
      <c r="L7" s="23" t="s">
        <v>24</v>
      </c>
      <c r="M7" s="23" t="s">
        <v>25</v>
      </c>
      <c r="N7" s="24" t="s">
        <v>26</v>
      </c>
      <c r="O7" s="25" t="s">
        <v>18</v>
      </c>
      <c r="P7" s="26" t="s">
        <v>27</v>
      </c>
      <c r="Q7" s="24" t="s">
        <v>28</v>
      </c>
      <c r="R7" s="24" t="s">
        <v>30</v>
      </c>
      <c r="S7" s="24" t="s">
        <v>32</v>
      </c>
      <c r="T7" s="24"/>
      <c r="U7" s="25" t="s">
        <v>31</v>
      </c>
    </row>
    <row r="8" spans="3:21" ht="27" customHeight="1" thickTop="1" thickBot="1" x14ac:dyDescent="0.3">
      <c r="C8" s="10" t="s">
        <v>1</v>
      </c>
      <c r="D8" s="19">
        <v>300</v>
      </c>
      <c r="E8" s="20">
        <v>400</v>
      </c>
      <c r="F8" s="20">
        <v>500</v>
      </c>
      <c r="G8" s="20">
        <v>800</v>
      </c>
      <c r="H8" s="20">
        <v>1200</v>
      </c>
      <c r="I8" s="21">
        <v>3000</v>
      </c>
      <c r="J8" s="29">
        <v>1800</v>
      </c>
      <c r="K8" s="30">
        <v>1500</v>
      </c>
      <c r="L8" s="30" t="s">
        <v>29</v>
      </c>
      <c r="M8" s="30" t="s">
        <v>34</v>
      </c>
      <c r="N8" s="30">
        <v>2500</v>
      </c>
      <c r="O8" s="31">
        <v>5000</v>
      </c>
      <c r="P8" s="29">
        <v>3000</v>
      </c>
      <c r="Q8" s="30">
        <v>3200</v>
      </c>
      <c r="R8" s="30" t="s">
        <v>33</v>
      </c>
      <c r="S8" s="30">
        <v>3500</v>
      </c>
      <c r="T8" s="30">
        <v>400</v>
      </c>
      <c r="U8" s="31" t="s">
        <v>39</v>
      </c>
    </row>
    <row r="9" spans="3:21" ht="30.75" customHeight="1" x14ac:dyDescent="0.25">
      <c r="C9" s="11" t="s">
        <v>40</v>
      </c>
      <c r="D9" s="32" t="s">
        <v>48</v>
      </c>
      <c r="E9" s="33" t="s">
        <v>48</v>
      </c>
      <c r="F9" s="33" t="s">
        <v>51</v>
      </c>
      <c r="G9" s="33" t="s">
        <v>51</v>
      </c>
      <c r="H9" s="33" t="s">
        <v>52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</row>
    <row r="10" spans="3:21" ht="25.5" customHeight="1" x14ac:dyDescent="0.25">
      <c r="C10" s="36" t="s">
        <v>49</v>
      </c>
      <c r="D10" s="36">
        <v>0.8</v>
      </c>
      <c r="E10" s="36">
        <v>1.2</v>
      </c>
      <c r="F10" s="36">
        <v>2</v>
      </c>
      <c r="G10" s="36">
        <v>0</v>
      </c>
      <c r="H10" s="36">
        <v>2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3:21" x14ac:dyDescent="0.25">
      <c r="C11" s="36" t="s">
        <v>50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3:21" ht="28.5" x14ac:dyDescent="0.25">
      <c r="C12" s="36"/>
      <c r="D12" s="42">
        <f xml:space="preserve"> D20*D9</f>
        <v>617.5</v>
      </c>
      <c r="E12" s="42">
        <f t="shared" ref="E12:H12" si="0" xml:space="preserve"> E20*E9</f>
        <v>733.75</v>
      </c>
      <c r="F12" s="42">
        <f t="shared" si="0"/>
        <v>862.5</v>
      </c>
      <c r="G12" s="42">
        <f t="shared" si="0"/>
        <v>390</v>
      </c>
      <c r="H12" s="42">
        <f t="shared" si="0"/>
        <v>135</v>
      </c>
      <c r="I12" s="42">
        <f xml:space="preserve"> H12+G12+F12+E12+D12</f>
        <v>2738.75</v>
      </c>
      <c r="J12" s="36"/>
      <c r="K12" s="27" t="s">
        <v>38</v>
      </c>
      <c r="L12" s="27" t="s">
        <v>35</v>
      </c>
      <c r="M12" s="36" t="s">
        <v>47</v>
      </c>
      <c r="N12" s="36"/>
      <c r="O12" s="36"/>
      <c r="P12" s="36"/>
      <c r="Q12" s="36"/>
      <c r="R12" s="36"/>
      <c r="S12" s="36"/>
      <c r="T12" s="36"/>
      <c r="U12" s="36"/>
    </row>
    <row r="13" spans="3:21" x14ac:dyDescent="0.25">
      <c r="I13">
        <v>7500</v>
      </c>
      <c r="K13" s="36">
        <v>0</v>
      </c>
      <c r="L13" s="28">
        <v>1000</v>
      </c>
      <c r="M13" s="40">
        <v>0</v>
      </c>
      <c r="N13" s="36"/>
      <c r="O13" s="36"/>
      <c r="P13" s="36"/>
      <c r="Q13" s="36"/>
      <c r="R13" s="36"/>
      <c r="S13" s="36"/>
      <c r="T13" s="36"/>
      <c r="U13" s="36"/>
    </row>
    <row r="14" spans="3:21" x14ac:dyDescent="0.25">
      <c r="K14" s="36">
        <v>1</v>
      </c>
      <c r="L14" s="38">
        <v>1500</v>
      </c>
      <c r="M14" s="39">
        <v>0.02</v>
      </c>
      <c r="N14" s="36"/>
      <c r="O14" s="36"/>
      <c r="P14" s="36"/>
      <c r="Q14" s="36"/>
      <c r="R14" s="36"/>
      <c r="S14" s="36"/>
      <c r="T14" s="36"/>
      <c r="U14" s="36"/>
    </row>
    <row r="15" spans="3:21" x14ac:dyDescent="0.25">
      <c r="K15" s="36">
        <v>2</v>
      </c>
      <c r="L15" s="38">
        <v>2200</v>
      </c>
      <c r="M15" s="39">
        <v>0.04</v>
      </c>
      <c r="N15" s="36"/>
      <c r="O15" s="36"/>
      <c r="P15" s="36"/>
      <c r="Q15" s="36"/>
      <c r="R15" s="36"/>
      <c r="S15" s="36"/>
      <c r="T15" s="36"/>
      <c r="U15" s="36"/>
    </row>
    <row r="16" spans="3:21" ht="21.75" customHeight="1" x14ac:dyDescent="0.25">
      <c r="C16" s="36" t="s">
        <v>41</v>
      </c>
      <c r="D16" s="36">
        <f>106/2</f>
        <v>53</v>
      </c>
      <c r="E16" s="36">
        <f>0.5*119</f>
        <v>59.5</v>
      </c>
      <c r="F16" s="36">
        <f>0.5*87</f>
        <v>43.5</v>
      </c>
      <c r="G16" s="36">
        <f>0.5*31</f>
        <v>15.5</v>
      </c>
      <c r="H16" s="36">
        <f>0.5*7</f>
        <v>3.5</v>
      </c>
      <c r="I16" s="36"/>
      <c r="J16" s="36"/>
      <c r="K16" s="36">
        <v>3</v>
      </c>
      <c r="L16" s="38">
        <v>3500</v>
      </c>
      <c r="M16" s="39">
        <v>0.06</v>
      </c>
      <c r="N16" s="36"/>
      <c r="O16" s="36"/>
      <c r="P16" s="36"/>
      <c r="Q16" s="36"/>
      <c r="R16" s="36"/>
      <c r="S16" s="36"/>
      <c r="T16" s="36"/>
      <c r="U16" s="36"/>
    </row>
    <row r="17" spans="3:17" x14ac:dyDescent="0.25">
      <c r="C17" s="36"/>
      <c r="D17" s="36">
        <f>0.5*104</f>
        <v>52</v>
      </c>
      <c r="E17" s="36">
        <f>0.5*96</f>
        <v>48</v>
      </c>
      <c r="F17" s="36">
        <f>0.5*65</f>
        <v>32.5</v>
      </c>
      <c r="G17" s="36">
        <f>0.5*39</f>
        <v>19.5</v>
      </c>
      <c r="H17" s="36">
        <f>0.5*10</f>
        <v>5</v>
      </c>
      <c r="I17" s="36"/>
      <c r="J17" s="36"/>
      <c r="K17" s="36">
        <v>4</v>
      </c>
      <c r="L17" s="36">
        <v>5000</v>
      </c>
      <c r="M17" s="39">
        <v>0.08</v>
      </c>
      <c r="N17" s="7"/>
      <c r="O17" s="7"/>
      <c r="P17" s="7"/>
      <c r="Q17" s="7"/>
    </row>
    <row r="18" spans="3:17" x14ac:dyDescent="0.25">
      <c r="C18" s="36"/>
      <c r="D18" s="36">
        <f>0.5*88</f>
        <v>44</v>
      </c>
      <c r="E18" s="36">
        <v>124</v>
      </c>
      <c r="F18" s="36">
        <f>0.5*86</f>
        <v>43</v>
      </c>
      <c r="G18" s="36">
        <f>0.5*37</f>
        <v>18.5</v>
      </c>
      <c r="H18" s="36">
        <f>0.5*6</f>
        <v>3</v>
      </c>
      <c r="I18" s="36"/>
      <c r="J18" s="36"/>
      <c r="K18" s="36">
        <v>5</v>
      </c>
      <c r="L18" s="36">
        <v>10000</v>
      </c>
      <c r="M18" s="39">
        <v>0.1</v>
      </c>
      <c r="N18" s="7"/>
      <c r="O18" s="7"/>
      <c r="P18" s="7"/>
      <c r="Q18" s="7"/>
    </row>
    <row r="19" spans="3:17" x14ac:dyDescent="0.25">
      <c r="C19" s="36"/>
      <c r="D19" s="36">
        <v>98</v>
      </c>
      <c r="E19" s="36">
        <f>0.5*124</f>
        <v>62</v>
      </c>
      <c r="F19" s="36">
        <f>0.5*107</f>
        <v>53.5</v>
      </c>
      <c r="G19" s="34">
        <f>0.5*49</f>
        <v>24.5</v>
      </c>
      <c r="H19" s="34">
        <f>0.5*13</f>
        <v>6.5</v>
      </c>
      <c r="I19" s="36"/>
      <c r="J19" s="36"/>
      <c r="K19" s="36">
        <v>6</v>
      </c>
      <c r="L19" s="36"/>
      <c r="N19" s="7"/>
      <c r="O19" s="7"/>
      <c r="P19" s="7"/>
      <c r="Q19" s="7"/>
    </row>
    <row r="20" spans="3:17" x14ac:dyDescent="0.25">
      <c r="D20" s="36">
        <f xml:space="preserve"> (D16 +D17+ D18+ D19) / 4</f>
        <v>61.75</v>
      </c>
      <c r="E20" s="36">
        <f xml:space="preserve"> (E16 +E17+ E18+ E19) / 4</f>
        <v>73.375</v>
      </c>
      <c r="F20" s="36">
        <f xml:space="preserve"> (F16 +F17+ F18+ F19) / 4</f>
        <v>43.125</v>
      </c>
      <c r="G20" s="36">
        <f xml:space="preserve"> (G16 +G17+ G18+ G19) / 4</f>
        <v>19.5</v>
      </c>
      <c r="H20" s="36">
        <f xml:space="preserve"> (H16 +H17+ H18+ H19) / 4</f>
        <v>4.5</v>
      </c>
      <c r="I20" s="36">
        <f>D20+E20+F20+G20+H20</f>
        <v>202.25</v>
      </c>
      <c r="K20" s="36">
        <v>7</v>
      </c>
      <c r="L20" s="36"/>
      <c r="N20" s="7"/>
      <c r="O20" s="7"/>
      <c r="P20" s="7"/>
      <c r="Q20" s="7"/>
    </row>
    <row r="21" spans="3:17" x14ac:dyDescent="0.25">
      <c r="D21" s="37">
        <v>60</v>
      </c>
      <c r="E21" s="37">
        <v>75</v>
      </c>
      <c r="F21" s="37">
        <v>45</v>
      </c>
      <c r="G21" s="37">
        <v>20</v>
      </c>
      <c r="H21" s="37">
        <v>5</v>
      </c>
      <c r="K21" s="36">
        <v>8</v>
      </c>
      <c r="L21" s="36"/>
      <c r="N21" s="7"/>
      <c r="O21" s="7"/>
      <c r="P21" s="7"/>
      <c r="Q21" s="7"/>
    </row>
    <row r="22" spans="3:17" ht="15.75" thickBot="1" x14ac:dyDescent="0.3">
      <c r="K22" s="36">
        <v>9</v>
      </c>
      <c r="N22" s="7"/>
      <c r="O22" s="7"/>
      <c r="P22" s="7"/>
      <c r="Q22" s="7"/>
    </row>
    <row r="23" spans="3:17" ht="16.5" thickTop="1" thickBot="1" x14ac:dyDescent="0.3">
      <c r="C23" s="13" t="s">
        <v>2</v>
      </c>
      <c r="D23" s="14" t="s">
        <v>8</v>
      </c>
      <c r="E23" s="3" t="s">
        <v>9</v>
      </c>
      <c r="F23" s="3" t="s">
        <v>10</v>
      </c>
      <c r="G23" s="3" t="s">
        <v>11</v>
      </c>
      <c r="H23" s="4" t="s">
        <v>12</v>
      </c>
      <c r="K23" s="36">
        <v>10</v>
      </c>
      <c r="N23" s="7"/>
      <c r="O23" s="7"/>
      <c r="P23" s="7"/>
      <c r="Q23" s="7"/>
    </row>
    <row r="24" spans="3:17" ht="15.75" thickTop="1" x14ac:dyDescent="0.25">
      <c r="C24" s="12" t="s">
        <v>3</v>
      </c>
      <c r="D24" s="1">
        <v>150</v>
      </c>
      <c r="E24" s="2">
        <v>200</v>
      </c>
      <c r="F24" s="2">
        <v>200</v>
      </c>
      <c r="G24" s="2">
        <v>200</v>
      </c>
      <c r="H24" s="2">
        <v>600</v>
      </c>
      <c r="N24" s="7"/>
      <c r="O24" s="7"/>
      <c r="P24" s="7"/>
      <c r="Q24" s="7"/>
    </row>
    <row r="25" spans="3:17" x14ac:dyDescent="0.25">
      <c r="C25" s="35" t="s">
        <v>42</v>
      </c>
      <c r="N25" s="7"/>
      <c r="O25" s="7"/>
      <c r="P25" s="7"/>
      <c r="Q25" s="7"/>
    </row>
    <row r="26" spans="3:17" x14ac:dyDescent="0.25">
      <c r="C26" s="8" t="s">
        <v>4</v>
      </c>
      <c r="D26" s="5"/>
      <c r="E26" s="6"/>
      <c r="F26" s="6"/>
      <c r="G26" s="6"/>
      <c r="H26" s="6"/>
    </row>
    <row r="27" spans="3:17" x14ac:dyDescent="0.25">
      <c r="C27" s="35" t="s">
        <v>43</v>
      </c>
    </row>
    <row r="29" spans="3:17" x14ac:dyDescent="0.25">
      <c r="C29" s="8" t="s">
        <v>5</v>
      </c>
      <c r="D29" s="5"/>
      <c r="E29" s="6"/>
      <c r="F29" s="6"/>
      <c r="G29" s="6"/>
      <c r="H29" s="6"/>
    </row>
    <row r="30" spans="3:17" x14ac:dyDescent="0.25">
      <c r="C30" s="35" t="s">
        <v>44</v>
      </c>
    </row>
    <row r="32" spans="3:17" x14ac:dyDescent="0.25">
      <c r="C32" s="8" t="s">
        <v>6</v>
      </c>
      <c r="D32" s="5"/>
      <c r="E32" s="6"/>
      <c r="F32" s="6"/>
      <c r="G32" s="6"/>
      <c r="H32" s="6"/>
    </row>
    <row r="33" spans="3:8" x14ac:dyDescent="0.25">
      <c r="C33" s="35" t="s">
        <v>45</v>
      </c>
    </row>
    <row r="35" spans="3:8" ht="15.75" thickBot="1" x14ac:dyDescent="0.3">
      <c r="C35" s="9" t="s">
        <v>7</v>
      </c>
      <c r="D35" s="5"/>
      <c r="E35" s="6"/>
      <c r="F35" s="6"/>
      <c r="G35" s="6"/>
      <c r="H35" s="6"/>
    </row>
    <row r="38" spans="3:8" x14ac:dyDescent="0.25">
      <c r="C38" s="43" t="s">
        <v>46</v>
      </c>
      <c r="D38" s="43"/>
    </row>
    <row r="39" spans="3:8" x14ac:dyDescent="0.25">
      <c r="C39">
        <v>3</v>
      </c>
    </row>
    <row r="41" spans="3:8" x14ac:dyDescent="0.25">
      <c r="C41" t="s">
        <v>36</v>
      </c>
      <c r="D41" t="s">
        <v>37</v>
      </c>
    </row>
  </sheetData>
  <mergeCells count="4">
    <mergeCell ref="C38:D38"/>
    <mergeCell ref="D6:I6"/>
    <mergeCell ref="J6:O6"/>
    <mergeCell ref="P6:U6"/>
  </mergeCells>
  <pageMargins left="0.7" right="0.7" top="0.75" bottom="0.75" header="0.3" footer="0.3"/>
  <pageSetup paperSize="9" orientation="portrait" r:id="rId1"/>
  <ignoredErrors>
    <ignoredError sqref="E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2019-10-20T14:52:25Z</dcterms:modified>
</cp:coreProperties>
</file>