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T\SynologyDrive\Gestion FI\Couts complets\"/>
    </mc:Choice>
  </mc:AlternateContent>
  <xr:revisionPtr revIDLastSave="0" documentId="13_ncr:1_{42880070-E49B-452F-A0EF-E642706E7FE1}" xr6:coauthVersionLast="47" xr6:coauthVersionMax="47" xr10:uidLastSave="{00000000-0000-0000-0000-000000000000}"/>
  <bookViews>
    <workbookView xWindow="20370" yWindow="-3000" windowWidth="29040" windowHeight="15840" activeTab="1" xr2:uid="{A3FB9D76-D900-49C2-A919-4A40ED4A693A}"/>
  </bookViews>
  <sheets>
    <sheet name="Feuil1" sheetId="1" r:id="rId1"/>
    <sheet name="Montant dédié aux FI (2)" sheetId="2" r:id="rId2"/>
  </sheets>
  <definedNames>
    <definedName name="_xlnm.Print_Area" localSheetId="1">'Montant dédié aux FI (2)'!$A$1:$M$253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1" i="2" l="1"/>
  <c r="K3" i="2"/>
  <c r="K4" i="2"/>
  <c r="K5" i="2"/>
  <c r="K6" i="2"/>
  <c r="K8" i="2"/>
  <c r="K9" i="2"/>
  <c r="H10" i="2"/>
  <c r="I10" i="2"/>
  <c r="K11" i="2"/>
  <c r="K12" i="2"/>
  <c r="K13" i="2"/>
  <c r="K14" i="2"/>
  <c r="H22" i="2"/>
  <c r="I22" i="2"/>
  <c r="K54" i="2"/>
  <c r="K55" i="2"/>
  <c r="H56" i="2"/>
  <c r="I56" i="2"/>
  <c r="H57" i="2"/>
  <c r="I57" i="2"/>
  <c r="K58" i="2"/>
  <c r="K59" i="2"/>
  <c r="K81" i="2"/>
  <c r="K82" i="2"/>
  <c r="K83" i="2"/>
  <c r="K84" i="2"/>
  <c r="H85" i="2"/>
  <c r="I85" i="2"/>
  <c r="K86" i="2"/>
  <c r="K87" i="2"/>
  <c r="K88" i="2"/>
  <c r="H89" i="2"/>
  <c r="I89" i="2"/>
  <c r="H90" i="2"/>
  <c r="I90" i="2"/>
  <c r="H91" i="2"/>
  <c r="I91" i="2"/>
  <c r="H93" i="2"/>
  <c r="I93" i="2"/>
  <c r="H94" i="2"/>
  <c r="I94" i="2"/>
  <c r="H111" i="2"/>
  <c r="I111" i="2"/>
  <c r="H112" i="2"/>
  <c r="I112" i="2"/>
  <c r="K113" i="2"/>
  <c r="K114" i="2"/>
  <c r="K115" i="2"/>
  <c r="H116" i="2"/>
  <c r="I116" i="2"/>
  <c r="K117" i="2"/>
  <c r="K120" i="2"/>
  <c r="H120" i="2" s="1"/>
  <c r="K121" i="2"/>
  <c r="H121" i="2" s="1"/>
  <c r="H122" i="2"/>
  <c r="I122" i="2"/>
  <c r="K123" i="2"/>
  <c r="H123" i="2" s="1"/>
  <c r="K151" i="2"/>
  <c r="H152" i="2"/>
  <c r="I152" i="2"/>
  <c r="H153" i="2"/>
  <c r="I153" i="2"/>
  <c r="H154" i="2"/>
  <c r="I154" i="2"/>
  <c r="H155" i="2"/>
  <c r="I155" i="2"/>
  <c r="H156" i="2"/>
  <c r="I156" i="2"/>
  <c r="H157" i="2"/>
  <c r="I157" i="2"/>
  <c r="H159" i="2"/>
  <c r="I159" i="2"/>
  <c r="H160" i="2"/>
  <c r="I160" i="2"/>
  <c r="K161" i="2"/>
  <c r="I161" i="2" s="1"/>
  <c r="H162" i="2"/>
  <c r="I162" i="2"/>
  <c r="H163" i="2"/>
  <c r="I163" i="2"/>
  <c r="K193" i="2"/>
  <c r="H196" i="2"/>
  <c r="I196" i="2"/>
  <c r="K197" i="2"/>
  <c r="H198" i="2"/>
  <c r="I198" i="2"/>
  <c r="H199" i="2"/>
  <c r="I199" i="2"/>
  <c r="H201" i="2"/>
  <c r="I201" i="2"/>
  <c r="H203" i="2"/>
  <c r="I203" i="2"/>
  <c r="H205" i="2"/>
  <c r="I205" i="2"/>
  <c r="K238" i="2"/>
  <c r="K239" i="2"/>
  <c r="K240" i="2"/>
  <c r="K241" i="2"/>
  <c r="K242" i="2"/>
  <c r="H244" i="2"/>
  <c r="I244" i="2"/>
  <c r="H246" i="2"/>
  <c r="I246" i="2"/>
  <c r="H247" i="2"/>
  <c r="I247" i="2"/>
  <c r="K248" i="2"/>
  <c r="K249" i="2"/>
  <c r="K251" i="2"/>
  <c r="I123" i="2" l="1"/>
  <c r="H161" i="2"/>
  <c r="I121" i="2"/>
  <c r="I120" i="2"/>
</calcChain>
</file>

<file path=xl/sharedStrings.xml><?xml version="1.0" encoding="utf-8"?>
<sst xmlns="http://schemas.openxmlformats.org/spreadsheetml/2006/main" count="777" uniqueCount="546">
  <si>
    <t>Autorisation Globale de Dépense  (AGDI)</t>
  </si>
  <si>
    <t>Autorisation Globale de Dépense Généralisée (AGDG)</t>
  </si>
  <si>
    <t>JOACHIM Christian</t>
  </si>
  <si>
    <t>ESIM (AGDI)</t>
  </si>
  <si>
    <t>KAMMERER Claire</t>
  </si>
  <si>
    <t>CROSS</t>
  </si>
  <si>
    <t>5A0056</t>
  </si>
  <si>
    <t>NANO X Theresa</t>
  </si>
  <si>
    <t>NANOXTERES</t>
  </si>
  <si>
    <t>Erik DUJARDIN</t>
  </si>
  <si>
    <t>ProteOrigami</t>
  </si>
  <si>
    <t xml:space="preserve">ANR DALHAI </t>
  </si>
  <si>
    <t>Plus au labo</t>
  </si>
  <si>
    <t>DUJARDIN ErikJOACHIM Christian</t>
  </si>
  <si>
    <t>EUR Marie Curie GNR CONDUCTANCE</t>
  </si>
  <si>
    <t>AGDI</t>
  </si>
  <si>
    <t>BOUJU Xavier</t>
  </si>
  <si>
    <t>NANO X STEFE</t>
  </si>
  <si>
    <t>STEFE</t>
  </si>
  <si>
    <t>MARTROU David</t>
  </si>
  <si>
    <t>ANR CHAMAN</t>
  </si>
  <si>
    <t>5A0048</t>
  </si>
  <si>
    <t>DUJARDIN Erik</t>
  </si>
  <si>
    <t>CEFIPRA</t>
  </si>
  <si>
    <t>EUR MEMO</t>
  </si>
  <si>
    <t>GOURDON André</t>
  </si>
  <si>
    <t>ANR ERANET ORQUID</t>
  </si>
  <si>
    <t>5A0049</t>
  </si>
  <si>
    <t xml:space="preserve">RAPENNE Gwenaël </t>
  </si>
  <si>
    <t>NAIST</t>
  </si>
  <si>
    <t>~17€</t>
  </si>
  <si>
    <t>ANR MQWIRES</t>
  </si>
  <si>
    <t>5A0045</t>
  </si>
  <si>
    <t>ANR EDIN</t>
  </si>
  <si>
    <t>5A0047</t>
  </si>
  <si>
    <t>ANR HYBNAP</t>
  </si>
  <si>
    <t>5A0046</t>
  </si>
  <si>
    <t>ANR ACTION</t>
  </si>
  <si>
    <t>5A0030</t>
  </si>
  <si>
    <t>C</t>
  </si>
  <si>
    <t>GNS</t>
  </si>
  <si>
    <t>GROUPE I3EM</t>
  </si>
  <si>
    <t>Recettes du groupe</t>
  </si>
  <si>
    <t>I3EMMA</t>
  </si>
  <si>
    <t>I3EMEX</t>
  </si>
  <si>
    <t>WAROT B.</t>
  </si>
  <si>
    <t>METSA</t>
  </si>
  <si>
    <t>SNOECK</t>
  </si>
  <si>
    <t>GATEL C.</t>
  </si>
  <si>
    <t>LIA MOZARD</t>
  </si>
  <si>
    <t>NBOUMA</t>
  </si>
  <si>
    <t>MEURET Sophie</t>
  </si>
  <si>
    <t>Particip INP+ESTEEM</t>
  </si>
  <si>
    <t>MEURET</t>
  </si>
  <si>
    <t>HOUDELLIER F.</t>
  </si>
  <si>
    <t>HCIUMI Labo Commun</t>
  </si>
  <si>
    <t>9LABHOU</t>
  </si>
  <si>
    <t>SNOECK E.</t>
  </si>
  <si>
    <t>MITI instru in situ</t>
  </si>
  <si>
    <t>MITI</t>
  </si>
  <si>
    <t>Recettes factures internes</t>
  </si>
  <si>
    <t>HOUDELLIER</t>
  </si>
  <si>
    <t>4% ANR ECHOMELO</t>
  </si>
  <si>
    <t>AGDG ECHOM</t>
  </si>
  <si>
    <t>MASSEBOEUF A.</t>
  </si>
  <si>
    <t>COLLOQUE LOUIS NEEL</t>
  </si>
  <si>
    <t>CLNEXT</t>
  </si>
  <si>
    <t>4% ANR MILF</t>
  </si>
  <si>
    <t>MILFAG</t>
  </si>
  <si>
    <t>WAROT-FONROSE B</t>
  </si>
  <si>
    <t>Recettes WAROT</t>
  </si>
  <si>
    <t>NWAROT</t>
  </si>
  <si>
    <t>Hitachi</t>
  </si>
  <si>
    <t>HITACH</t>
  </si>
  <si>
    <t>COLLOQUE QEM+retour ANR Lascar</t>
  </si>
  <si>
    <t>QEM</t>
  </si>
  <si>
    <t>HYTCH Martin</t>
  </si>
  <si>
    <t>CONTRAT ADVENT</t>
  </si>
  <si>
    <t>ADVENT/PERSADV</t>
  </si>
  <si>
    <t>RECETTE HYTCH</t>
  </si>
  <si>
    <t>NHYTCH</t>
  </si>
  <si>
    <t>C;GATEL</t>
  </si>
  <si>
    <t>AGDG ANR IODA</t>
  </si>
  <si>
    <t>NIODA</t>
  </si>
  <si>
    <t>IUF - crédits reversés de la FAC+fact interne</t>
  </si>
  <si>
    <t>NGATEL</t>
  </si>
  <si>
    <t>WAROT B./SNOECK E.</t>
  </si>
  <si>
    <t>Prestations externes/Total+4% ANR EMI</t>
  </si>
  <si>
    <t>NANOSN</t>
  </si>
  <si>
    <t>Esteem3</t>
  </si>
  <si>
    <t>ESTEM3/ESTPER</t>
  </si>
  <si>
    <t>Esteem2 + 4% ANR DREAM</t>
  </si>
  <si>
    <t>ESTEM2/PERSESTEM2</t>
  </si>
  <si>
    <t>AGDG GST Task Force</t>
  </si>
  <si>
    <t>CGTASKFORC</t>
  </si>
  <si>
    <t>279992</t>
  </si>
  <si>
    <t>GATEL Christophe</t>
  </si>
  <si>
    <t xml:space="preserve">ANR POLARYS </t>
  </si>
  <si>
    <t>5A0026</t>
  </si>
  <si>
    <t>ANR Hors USAR</t>
  </si>
  <si>
    <t>280371</t>
  </si>
  <si>
    <t>ANR ULTEM SM</t>
  </si>
  <si>
    <t>5A0028</t>
  </si>
  <si>
    <t>28050</t>
  </si>
  <si>
    <t>5A0001</t>
  </si>
  <si>
    <t>STMICROELECTRONICS (CROLLES 2) CIFRE Drouillas</t>
  </si>
  <si>
    <t>CI5111125 (à vérifier pas clair CI pour entité)</t>
  </si>
  <si>
    <t>M.HYTCH</t>
  </si>
  <si>
    <t xml:space="preserve">FLOAT nano x </t>
  </si>
  <si>
    <t>FLOAT TD</t>
  </si>
  <si>
    <t xml:space="preserve">voir avec Mireille </t>
  </si>
  <si>
    <t>IMPRESS (Europe)</t>
  </si>
  <si>
    <t>IMPRESS (AGDG)</t>
  </si>
  <si>
    <t>revoir date</t>
  </si>
  <si>
    <t>NANO X ZincPhos</t>
  </si>
  <si>
    <t>ZINCPHOS</t>
  </si>
  <si>
    <t>*</t>
  </si>
  <si>
    <t>NANO X SuperFer</t>
  </si>
  <si>
    <t>SUPERFER</t>
  </si>
  <si>
    <t>NANO X - PRINTER</t>
  </si>
  <si>
    <t>PRINTE</t>
  </si>
  <si>
    <t>SIMTRAJ (projet région)</t>
  </si>
  <si>
    <t>ANR ECHOMELO</t>
  </si>
  <si>
    <r>
      <rPr>
        <sz val="11"/>
        <color rgb="FFFF0000"/>
        <rFont val="Arial"/>
        <family val="2"/>
      </rPr>
      <t>01</t>
    </r>
    <r>
      <rPr>
        <sz val="11"/>
        <rFont val="Arial"/>
        <family val="2"/>
      </rPr>
      <t>/10/2019 ?</t>
    </r>
  </si>
  <si>
    <t>5A0005</t>
  </si>
  <si>
    <t>Ne jamais toucher au UO esteem3 TA</t>
  </si>
  <si>
    <t>ESTEEM3</t>
  </si>
  <si>
    <t>NANO X - CASH</t>
  </si>
  <si>
    <t>CASH</t>
  </si>
  <si>
    <t>NANO X - MOLENS</t>
  </si>
  <si>
    <t>MOLENS</t>
  </si>
  <si>
    <t>C.GATEL</t>
  </si>
  <si>
    <t xml:space="preserve">ANR IODA </t>
  </si>
  <si>
    <t>5A0009</t>
  </si>
  <si>
    <t>Vu avec Mireille</t>
  </si>
  <si>
    <t>ANR MILF</t>
  </si>
  <si>
    <t>5A0016</t>
  </si>
  <si>
    <t>IDEX - LAAS MUSE</t>
  </si>
  <si>
    <t>NMUSE</t>
  </si>
  <si>
    <t>Christophe Gatel, Leifeng Zhang</t>
  </si>
  <si>
    <t>Contribution au labo sous forme de FI</t>
  </si>
  <si>
    <t xml:space="preserve">ST Microelectronics Task Force GST </t>
  </si>
  <si>
    <t>511114CG</t>
  </si>
  <si>
    <t xml:space="preserve">Déjà justifié </t>
  </si>
  <si>
    <t>ANR DREAM</t>
  </si>
  <si>
    <t>5A0007</t>
  </si>
  <si>
    <t>TOTAL-BOURSE CIFRE G.NOIRCLER</t>
  </si>
  <si>
    <t xml:space="preserve">EUR ADVENT </t>
  </si>
  <si>
    <t>Pas de FI Moyen annuel</t>
  </si>
  <si>
    <t>Equipex MIMETIS</t>
  </si>
  <si>
    <t>5AT209</t>
  </si>
  <si>
    <t>M</t>
  </si>
  <si>
    <t>I3EM</t>
  </si>
  <si>
    <t>GROUPE NEO</t>
  </si>
  <si>
    <t>NEOMA</t>
  </si>
  <si>
    <t>NEOEX</t>
  </si>
  <si>
    <t>POUMIROL Jean-Marie</t>
  </si>
  <si>
    <t>Soutien nouveau chercheur INP+Gpe+Labo</t>
  </si>
  <si>
    <t>POUMIROL</t>
  </si>
  <si>
    <t>CARRADA Marzia</t>
  </si>
  <si>
    <t>QVT</t>
  </si>
  <si>
    <t>NQVT</t>
  </si>
  <si>
    <t>BONAFOS Caroline</t>
  </si>
  <si>
    <t>Projet PICS DONNA Italie</t>
  </si>
  <si>
    <t>NMAPIC</t>
  </si>
  <si>
    <t>PAILLARD Vincent</t>
  </si>
  <si>
    <t>Recettes -reliquat contrats terminés+4% ANR HiLigHt</t>
  </si>
  <si>
    <t>NPAILL</t>
  </si>
  <si>
    <t>MITOV Michel</t>
  </si>
  <si>
    <t>Recettes fact.interne -reliquat contrats terminés</t>
  </si>
  <si>
    <t>NMIDAE</t>
  </si>
  <si>
    <t>Recettes -reliquat contrats terminés+4% ANR DONNA</t>
  </si>
  <si>
    <t>NAUEXT</t>
  </si>
  <si>
    <t>ARBOUET Arnaud</t>
  </si>
  <si>
    <t>4% AGDG ANR QUENOT</t>
  </si>
  <si>
    <t>QUENOT</t>
  </si>
  <si>
    <t>Univ.Southampton+retour ANR Femtotem</t>
  </si>
  <si>
    <t>NARBEX</t>
  </si>
  <si>
    <t>4% AGDG COLEOPTIX+recette</t>
  </si>
  <si>
    <t>NCOLEO</t>
  </si>
  <si>
    <t>Contrat recherche AIRBUS</t>
  </si>
  <si>
    <t>CUCHE Aurélien</t>
  </si>
  <si>
    <t>Quantique ? Region à voire avec Muriel</t>
  </si>
  <si>
    <t>pas mis en place</t>
  </si>
  <si>
    <t xml:space="preserve">ANR ULTEM AA </t>
  </si>
  <si>
    <t>5A0027</t>
  </si>
  <si>
    <t>NANO X XSTRAIN 2D</t>
  </si>
  <si>
    <t>?</t>
  </si>
  <si>
    <t>XSTRAIN-2D</t>
  </si>
  <si>
    <t>Que du materiel</t>
  </si>
  <si>
    <t>Huge LOURENCO</t>
  </si>
  <si>
    <t>NANO X  COFEEI</t>
  </si>
  <si>
    <t>COFEEI</t>
  </si>
  <si>
    <t>Gonzague AGEZ</t>
  </si>
  <si>
    <t>NANO X CANAL</t>
  </si>
  <si>
    <t xml:space="preserve">CANAL </t>
  </si>
  <si>
    <t>NANO X Q-META</t>
  </si>
  <si>
    <t>NANOX/QMET</t>
  </si>
  <si>
    <t>Voir avec Mireille avant chaque dépense</t>
  </si>
  <si>
    <t>Arc-en-ciel AO TREMPLIN (UPS3) EXT</t>
  </si>
  <si>
    <t>25 févirier 2021</t>
  </si>
  <si>
    <t>NMARZIA</t>
  </si>
  <si>
    <t>ANR Ti-P</t>
  </si>
  <si>
    <t>5A0023</t>
  </si>
  <si>
    <t>ANR BENDIS</t>
  </si>
  <si>
    <t>5A0019</t>
  </si>
  <si>
    <t>ANR QUENOTE</t>
  </si>
  <si>
    <t>5A0010</t>
  </si>
  <si>
    <t>MLAYAH Adnen</t>
  </si>
  <si>
    <t>NANO X NAMAS</t>
  </si>
  <si>
    <t>NAMASTTD</t>
  </si>
  <si>
    <t>NANO X MALICE</t>
  </si>
  <si>
    <t>MALICETTD</t>
  </si>
  <si>
    <t>ANR Hilight</t>
  </si>
  <si>
    <t>5A0008</t>
  </si>
  <si>
    <t>INP TREMPLIN (MOYEN ANNUEL)</t>
  </si>
  <si>
    <t>à vérifier</t>
  </si>
  <si>
    <t>NTREMPLIN</t>
  </si>
  <si>
    <t>ANR COLEOPTIX</t>
  </si>
  <si>
    <t>5A0012</t>
  </si>
  <si>
    <t>NANO X - 2DLight</t>
  </si>
  <si>
    <t>DLIGHT</t>
  </si>
  <si>
    <t>ANR DONNA</t>
  </si>
  <si>
    <t>5A0014</t>
  </si>
  <si>
    <t>FI en optique et MET</t>
  </si>
  <si>
    <t>Sub Région DIMENSION</t>
  </si>
  <si>
    <t>vérifier si avenant</t>
  </si>
  <si>
    <t>GOURBIO/BONAFOS</t>
  </si>
  <si>
    <t>Projet prématuration CoCoT</t>
  </si>
  <si>
    <t xml:space="preserve">Contrat recherche AIRBUS </t>
  </si>
  <si>
    <t>NEXT MUSE</t>
  </si>
  <si>
    <t>MUSE</t>
  </si>
  <si>
    <t>NeO</t>
  </si>
  <si>
    <t>GROUPE MEM</t>
  </si>
  <si>
    <t>MEMMA</t>
  </si>
  <si>
    <t>MEMEXT</t>
  </si>
  <si>
    <t>ARRAS Rémi</t>
  </si>
  <si>
    <t>4% ANR Multinano</t>
  </si>
  <si>
    <t>MULTINAGDG</t>
  </si>
  <si>
    <t>CALMELS Lionel</t>
  </si>
  <si>
    <t xml:space="preserve">4% ANR SIZMO2D </t>
  </si>
  <si>
    <t>NSIZMO2D</t>
  </si>
  <si>
    <t>SCHAMM Sylvie</t>
  </si>
  <si>
    <t>4% ANR BEPOLAR</t>
  </si>
  <si>
    <t>AGDG BEPOL</t>
  </si>
  <si>
    <t>4% ANR FEAT</t>
  </si>
  <si>
    <t>Recettes -reliquat contrats terminés</t>
  </si>
  <si>
    <t>NSCHAMM</t>
  </si>
  <si>
    <t>BIZIERE Nicolas</t>
  </si>
  <si>
    <t>AOUPS-Marmac+retour contrats cloturés</t>
  </si>
  <si>
    <t>NMARMA</t>
  </si>
  <si>
    <t>CLAVERIE Alain</t>
  </si>
  <si>
    <t>NSOEXT</t>
  </si>
  <si>
    <t>CHERKASHIN Nicolaï</t>
  </si>
  <si>
    <t>Coûts indirects NEWLED</t>
  </si>
  <si>
    <t>NEWLED/PERNEW</t>
  </si>
  <si>
    <t xml:space="preserve">GST Task Force </t>
  </si>
  <si>
    <t>ACTASKFORCE</t>
  </si>
  <si>
    <t>511114AC/PER114AC</t>
  </si>
  <si>
    <t>x</t>
  </si>
  <si>
    <t>Que du personnel</t>
  </si>
  <si>
    <t>Pas de FI</t>
  </si>
  <si>
    <t>SPINCHARAC</t>
  </si>
  <si>
    <t>5A0006</t>
  </si>
  <si>
    <t>SPINTHEORY</t>
  </si>
  <si>
    <t>5A0025</t>
  </si>
  <si>
    <t>ANR Qfoil</t>
  </si>
  <si>
    <t>DONGZHE Li/CALMELS Lionel</t>
  </si>
  <si>
    <r>
      <rPr>
        <u/>
        <sz val="11"/>
        <color theme="1"/>
        <rFont val="Arial"/>
        <family val="2"/>
      </rPr>
      <t>ANR</t>
    </r>
    <r>
      <rPr>
        <sz val="11"/>
        <color theme="1"/>
        <rFont val="Arial"/>
        <family val="2"/>
      </rPr>
      <t xml:space="preserve"> MATRICES</t>
    </r>
  </si>
  <si>
    <t>5A0024</t>
  </si>
  <si>
    <t>Interstate</t>
  </si>
  <si>
    <t>5A0003</t>
  </si>
  <si>
    <t>DONGZHE Li</t>
  </si>
  <si>
    <r>
      <rPr>
        <u/>
        <sz val="11"/>
        <color theme="1"/>
        <rFont val="Arial"/>
        <family val="2"/>
      </rPr>
      <t>Nano X</t>
    </r>
    <r>
      <rPr>
        <sz val="11"/>
        <color theme="1"/>
        <rFont val="Arial"/>
        <family val="2"/>
      </rPr>
      <t xml:space="preserve"> MATRICE</t>
    </r>
  </si>
  <si>
    <t>MATRICESTD</t>
  </si>
  <si>
    <t>BOBO J.François</t>
  </si>
  <si>
    <t>NANOX  TOPOSOT</t>
  </si>
  <si>
    <t>TOPOSOT</t>
  </si>
  <si>
    <t>CLAVERIE /SEINE</t>
  </si>
  <si>
    <t>NANO X QD-SENS</t>
  </si>
  <si>
    <t>QD-SENS</t>
  </si>
  <si>
    <t>CIFRE Maëlle</t>
  </si>
  <si>
    <r>
      <t>ANR EHIS</t>
    </r>
    <r>
      <rPr>
        <b/>
        <sz val="11"/>
        <color theme="1"/>
        <rFont val="Arial"/>
        <family val="2"/>
      </rPr>
      <t xml:space="preserve"> (que du TEM)</t>
    </r>
  </si>
  <si>
    <t>5A0021</t>
  </si>
  <si>
    <t>ANR BEPOLAR</t>
  </si>
  <si>
    <t>5A0002</t>
  </si>
  <si>
    <t>NANO X INTERSYNAPSES</t>
  </si>
  <si>
    <t>INTERSYNAP</t>
  </si>
  <si>
    <t>ANR Multinano</t>
  </si>
  <si>
    <t>5A0018</t>
  </si>
  <si>
    <t>ANR FEAT</t>
  </si>
  <si>
    <t>5A0013</t>
  </si>
  <si>
    <t>Contrat CIFRE Eloïse RAHIER</t>
  </si>
  <si>
    <r>
      <t xml:space="preserve">04/11/2020 // </t>
    </r>
    <r>
      <rPr>
        <u/>
        <sz val="11"/>
        <color rgb="FF0070C0"/>
        <rFont val="Arial"/>
        <family val="2"/>
      </rPr>
      <t>30/06/22</t>
    </r>
    <r>
      <rPr>
        <sz val="11"/>
        <color rgb="FF0070C0"/>
        <rFont val="Arial"/>
        <family val="2"/>
      </rPr>
      <t xml:space="preserve"> (signaturre)</t>
    </r>
  </si>
  <si>
    <t>Uniquement</t>
  </si>
  <si>
    <t>QUET31 (FEDER REACT-EU QUET31 MP0031314)</t>
  </si>
  <si>
    <t>1FEDERQUET</t>
  </si>
  <si>
    <t>FEDER</t>
  </si>
  <si>
    <t>ANR SIZMO2D</t>
  </si>
  <si>
    <t>5A0017</t>
  </si>
  <si>
    <t>NANOX - Spin Waves</t>
  </si>
  <si>
    <t>SWIME</t>
  </si>
  <si>
    <t>95000€ au total</t>
  </si>
  <si>
    <t>attention ne pas dépasser/faire bilan</t>
  </si>
  <si>
    <t>30 000,00/an</t>
  </si>
  <si>
    <t>nano2022</t>
  </si>
  <si>
    <t>SOITEC/ Cifre Antonin LOUISET</t>
  </si>
  <si>
    <t>SOITEC/ Cifre Jérémy ROI</t>
  </si>
  <si>
    <t>NEXT RASTACO</t>
  </si>
  <si>
    <t>RASTAC</t>
  </si>
  <si>
    <t>+10 K€ subraconducteur ??</t>
  </si>
  <si>
    <t>BENASSAYAG Gérard</t>
  </si>
  <si>
    <t xml:space="preserve">NEXT OPTIHELICE </t>
  </si>
  <si>
    <t>NEXOPT</t>
  </si>
  <si>
    <t>MEM</t>
  </si>
  <si>
    <t>SERIN Virginie</t>
  </si>
  <si>
    <t>NSERIN</t>
  </si>
  <si>
    <t>MONTHIOUX Marc</t>
  </si>
  <si>
    <t>Reliquat contrat+Prestation externe+colloque Puech</t>
  </si>
  <si>
    <t>MMONTH</t>
  </si>
  <si>
    <t>SCIAU Philippe</t>
  </si>
  <si>
    <t>Doctorant Programme Thèse HOLE Clément</t>
  </si>
  <si>
    <t>PERSDOC</t>
  </si>
  <si>
    <t>BRUNET Magali</t>
  </si>
  <si>
    <t>4%AGDG ANR PROCRAFT</t>
  </si>
  <si>
    <t>BRUNET M/SCIAU P</t>
  </si>
  <si>
    <t>Prestation externes/mobilité doctorante</t>
  </si>
  <si>
    <t>NSCIRG</t>
  </si>
  <si>
    <t>BACSA Wolfgang</t>
  </si>
  <si>
    <t>Appel offre Emergence+MOBILIT2 DOCTORANT</t>
  </si>
  <si>
    <t>NBACSA</t>
  </si>
  <si>
    <t>VERELST Marc</t>
  </si>
  <si>
    <t>Contrat Pylote 2021</t>
  </si>
  <si>
    <t>PYLVERELST</t>
  </si>
  <si>
    <t>&gt;2000€/an sur 5 ans</t>
  </si>
  <si>
    <t>PUECH Pascal</t>
  </si>
  <si>
    <t>IRP NEWCA</t>
  </si>
  <si>
    <t>NEWCA/IRP</t>
  </si>
  <si>
    <t>3 x 4000€</t>
  </si>
  <si>
    <t>PaérO</t>
  </si>
  <si>
    <t>GLADIATOR</t>
  </si>
  <si>
    <t>5A0015</t>
  </si>
  <si>
    <t>0 Ecrire à l'ANR si FI</t>
  </si>
  <si>
    <t>MAURICOT Robert</t>
  </si>
  <si>
    <t>ANR NanoFBI</t>
  </si>
  <si>
    <t>5A0022</t>
  </si>
  <si>
    <t>BASCA Wolfgang</t>
  </si>
  <si>
    <t>NANO X INSIGNA</t>
  </si>
  <si>
    <t>INSIGNATTD</t>
  </si>
  <si>
    <t>DMLE (TOULOUSE TECH TRANSFER)</t>
  </si>
  <si>
    <t>Contrats autres</t>
  </si>
  <si>
    <t>NANO X OPEP</t>
  </si>
  <si>
    <t>OPEP</t>
  </si>
  <si>
    <t xml:space="preserve">ANR PROCRAFT </t>
  </si>
  <si>
    <t>5A0020</t>
  </si>
  <si>
    <t>NANO X NIR Bioimaging</t>
  </si>
  <si>
    <t>NIR-BIOIMA</t>
  </si>
  <si>
    <t>à voir</t>
  </si>
  <si>
    <t>ANR EdgeFiller</t>
  </si>
  <si>
    <t>5A0004</t>
  </si>
  <si>
    <t>CONVENTION RECHERCHE PUCMM</t>
  </si>
  <si>
    <t>NEXT - CARBOPROBE</t>
  </si>
  <si>
    <t>CARBOP</t>
  </si>
  <si>
    <t>NEXT OLINOS</t>
  </si>
  <si>
    <t>OLINTD</t>
  </si>
  <si>
    <t>Feder Europe Nanodesk</t>
  </si>
  <si>
    <t>NEXT TGLSYS</t>
  </si>
  <si>
    <t>TGLSYS</t>
  </si>
  <si>
    <t>NEXT STELAIR</t>
  </si>
  <si>
    <t>STELAIR</t>
  </si>
  <si>
    <t>M3</t>
  </si>
  <si>
    <t>GROUPE SINANO</t>
  </si>
  <si>
    <t>SINMA</t>
  </si>
  <si>
    <t>SINEX</t>
  </si>
  <si>
    <t>LAM Julien</t>
  </si>
  <si>
    <t>Nouveau recruté dotation INP</t>
  </si>
  <si>
    <t>SINLAM</t>
  </si>
  <si>
    <t>PONCHET Anne</t>
  </si>
  <si>
    <t>Retour ANR Antipode</t>
  </si>
  <si>
    <t>SINPONAG</t>
  </si>
  <si>
    <t>RESPAUD Marc</t>
  </si>
  <si>
    <t>Virement compte RESPAUD</t>
  </si>
  <si>
    <t>SINRESP</t>
  </si>
  <si>
    <t xml:space="preserve">Recettes - Retour FI </t>
  </si>
  <si>
    <t>MPONCH</t>
  </si>
  <si>
    <t>LECANTE Pierre</t>
  </si>
  <si>
    <t>Retour ANR InsidePore</t>
  </si>
  <si>
    <t>LECANAGD</t>
  </si>
  <si>
    <t>Recettes - Prestation externes RX ( LCC…)</t>
  </si>
  <si>
    <t>MLECEX</t>
  </si>
  <si>
    <t>COMBE Nicolas</t>
  </si>
  <si>
    <t>Recettes - Reliquat Colloque JSI</t>
  </si>
  <si>
    <t>MJSI</t>
  </si>
  <si>
    <t>BENZO Patrick</t>
  </si>
  <si>
    <t>Recettes - factures internes</t>
  </si>
  <si>
    <t>SINBENZO</t>
  </si>
  <si>
    <t>AGDG 4% NANOSLIM</t>
  </si>
  <si>
    <t>SBENAG</t>
  </si>
  <si>
    <t>CASANOVE Marie-José</t>
  </si>
  <si>
    <t>4% ANR FENMAG+ RECETTES CASANOVE</t>
  </si>
  <si>
    <t>MJCAGD</t>
  </si>
  <si>
    <t xml:space="preserve"> recettes</t>
  </si>
  <si>
    <t>MJCEXT</t>
  </si>
  <si>
    <t>R.CORATGER</t>
  </si>
  <si>
    <t>Recettes - retour ANR</t>
  </si>
  <si>
    <t>GRCEXT</t>
  </si>
  <si>
    <t>pas de FI écrire à ANR s il souhaite en faire</t>
  </si>
  <si>
    <t>Julien Lam</t>
  </si>
  <si>
    <t>ANR NucleFOx</t>
  </si>
  <si>
    <t>5A0055</t>
  </si>
  <si>
    <t>NANO X NanoCrystalysis</t>
  </si>
  <si>
    <t>NANOXLAM</t>
  </si>
  <si>
    <r>
      <t xml:space="preserve">ANR FENMAG </t>
    </r>
    <r>
      <rPr>
        <sz val="11"/>
        <color rgb="FFFF0000"/>
        <rFont val="Arial"/>
        <family val="2"/>
      </rPr>
      <t>voir tarif full cost si compte au cemes</t>
    </r>
  </si>
  <si>
    <t>ANR FENMAG</t>
  </si>
  <si>
    <t>5A0053</t>
  </si>
  <si>
    <t>ANR NANOSLIM</t>
  </si>
  <si>
    <t>5A0051</t>
  </si>
  <si>
    <t>CORATGER ROLAND/JF Bobo</t>
  </si>
  <si>
    <t>NEXT METCO</t>
  </si>
  <si>
    <t>NEXMET</t>
  </si>
  <si>
    <t>non spécifié 34 k€ fonctionnement</t>
  </si>
  <si>
    <t xml:space="preserve">NEXT PRECISION </t>
  </si>
  <si>
    <t>PRECIS</t>
  </si>
  <si>
    <t>ANR INSIDEPORES</t>
  </si>
  <si>
    <t>BENOIT Magali</t>
  </si>
  <si>
    <t>NEXT MAGIC</t>
  </si>
  <si>
    <t>??</t>
  </si>
  <si>
    <t>R.M</t>
  </si>
  <si>
    <t>SiNANO</t>
  </si>
  <si>
    <t>Groupe</t>
  </si>
  <si>
    <t>FEI du gropue</t>
  </si>
  <si>
    <t>PPMMA</t>
  </si>
  <si>
    <t>PPMEX</t>
  </si>
  <si>
    <t>LANGLAIS Véronique</t>
  </si>
  <si>
    <t xml:space="preserve">Recettes </t>
  </si>
  <si>
    <t>GLANG</t>
  </si>
  <si>
    <t>HANTCHERLI M/MONCHOUX JP</t>
  </si>
  <si>
    <t>Colloque plasticité 2020</t>
  </si>
  <si>
    <t>MPLASTI</t>
  </si>
  <si>
    <t>HANTCHERLI Muriel</t>
  </si>
  <si>
    <t>Appel offre INSA TTIL Super Nova</t>
  </si>
  <si>
    <t>MHANTC</t>
  </si>
  <si>
    <t>LEGROS Marc</t>
  </si>
  <si>
    <t>4% ANR+Multilingo</t>
  </si>
  <si>
    <t>MLEAGD/PERMLA</t>
  </si>
  <si>
    <t>Recettes Prestation externe</t>
  </si>
  <si>
    <t>MVAEXT/PERMVA</t>
  </si>
  <si>
    <t xml:space="preserve">MOMPIOU Frédéric </t>
  </si>
  <si>
    <t>AGDG RETOUR  CONTRATS+eurofusion</t>
  </si>
  <si>
    <t>MMOAGD+PERMOM</t>
  </si>
  <si>
    <t>Recettes - Prestation externe(ex.CEA Saclay…)</t>
  </si>
  <si>
    <t>MMOEXT</t>
  </si>
  <si>
    <t>PETTINARI Florence</t>
  </si>
  <si>
    <t>Réserve 3ème année thèse VULTOS</t>
  </si>
  <si>
    <t>MDOCTO</t>
  </si>
  <si>
    <t>DOUIN Joël</t>
  </si>
  <si>
    <t>Recettes - Retour contrats</t>
  </si>
  <si>
    <t>MDOAGD</t>
  </si>
  <si>
    <t>Recettes - Prestation externes</t>
  </si>
  <si>
    <t>MDOUEX</t>
  </si>
  <si>
    <t>COURET Alain</t>
  </si>
  <si>
    <t>4% ANR+TLSE TECH TRANSFERT/Authentic material</t>
  </si>
  <si>
    <t>MCOEXT/MCOAGD/PCOUAG</t>
  </si>
  <si>
    <t>CAILLARD Daniel</t>
  </si>
  <si>
    <t>Euratom CEA</t>
  </si>
  <si>
    <t>MCCEA</t>
  </si>
  <si>
    <t>MOMPIOU FREDERIC</t>
  </si>
  <si>
    <t>COUTS IND EURATOM MF4+eurofusion</t>
  </si>
  <si>
    <t>136AGD</t>
  </si>
  <si>
    <t>ANR SRO-Ni-Matrix</t>
  </si>
  <si>
    <t>MOMPIOU Fréderic</t>
  </si>
  <si>
    <t>ANR-24-CE08-7036-01 - Projet DisMecHTRA</t>
  </si>
  <si>
    <t>32032</t>
  </si>
  <si>
    <t>MOUCHOUX J.P</t>
  </si>
  <si>
    <t>ANR-23-CE08-0028-04 - Projet OEDIPUS</t>
  </si>
  <si>
    <t>DoREMI</t>
  </si>
  <si>
    <t>5A0011</t>
  </si>
  <si>
    <t>AddMorePower (à vérifier si on peut prendre sur l'orignie, éligible)</t>
  </si>
  <si>
    <t>CI511138//511138</t>
  </si>
  <si>
    <t xml:space="preserve">Nano x DISTRACK </t>
  </si>
  <si>
    <t>MDISTRACK</t>
  </si>
  <si>
    <t>facturation interne sur coûts direct si cahier de suivie des manips</t>
  </si>
  <si>
    <t>YOSEMITE ANR à revoir contrat</t>
  </si>
  <si>
    <t>ISANAMI</t>
  </si>
  <si>
    <t>5A0031</t>
  </si>
  <si>
    <t>DEMENTIAL</t>
  </si>
  <si>
    <t>5A0044</t>
  </si>
  <si>
    <t>pas d'annexe voir avec Marc</t>
  </si>
  <si>
    <t>Sur AGDG ou rien</t>
  </si>
  <si>
    <t>EUR MUDILINGO</t>
  </si>
  <si>
    <t>COST MecaNano Cont. Européen</t>
  </si>
  <si>
    <t>Pas utile</t>
  </si>
  <si>
    <t>Autres contrats à justifier</t>
  </si>
  <si>
    <t>MITSUBICHI</t>
  </si>
  <si>
    <t>Nouvelle tranche 9000€</t>
  </si>
  <si>
    <t>SPS 1500</t>
  </si>
  <si>
    <t>TEM 3565</t>
  </si>
  <si>
    <t>Prépa, MEB 1936,82</t>
  </si>
  <si>
    <t>Carac. poudre 630</t>
  </si>
  <si>
    <t xml:space="preserve">45 000€ </t>
  </si>
  <si>
    <t>Essais mécaniques 4600</t>
  </si>
  <si>
    <r>
      <t xml:space="preserve">BPI France -PIA </t>
    </r>
    <r>
      <rPr>
        <u/>
        <sz val="11"/>
        <rFont val="Arial"/>
        <family val="2"/>
      </rPr>
      <t xml:space="preserve">Essential </t>
    </r>
    <r>
      <rPr>
        <sz val="11"/>
        <rFont val="Arial"/>
        <family val="2"/>
      </rPr>
      <t>- FUI AAP25</t>
    </r>
  </si>
  <si>
    <t>ANR HiTiAl</t>
  </si>
  <si>
    <t>5A0052</t>
  </si>
  <si>
    <t>SAFRAN</t>
  </si>
  <si>
    <t>IRT Nicolas BELLO</t>
  </si>
  <si>
    <t>Nouvelle tranche à suivre (22/08/22)</t>
  </si>
  <si>
    <t>ANR RODIN</t>
  </si>
  <si>
    <t>5A0050</t>
  </si>
  <si>
    <t>DOUIN/PETTINARI</t>
  </si>
  <si>
    <t>AIRBUS CIFRE Lopez Sylvie</t>
  </si>
  <si>
    <t>EURATOM M4F</t>
  </si>
  <si>
    <t>POCTEFA TNSI</t>
  </si>
  <si>
    <t>ANR Synopsis</t>
  </si>
  <si>
    <t>NEXT DATA</t>
  </si>
  <si>
    <t>NEXTDA</t>
  </si>
  <si>
    <t>Altiauto</t>
  </si>
  <si>
    <t>NEXTAL</t>
  </si>
  <si>
    <t xml:space="preserve">IRT MetalTechnics </t>
  </si>
  <si>
    <t>PPM</t>
  </si>
  <si>
    <t>national</t>
  </si>
  <si>
    <t>Académique</t>
  </si>
  <si>
    <t>CNRS</t>
  </si>
  <si>
    <t>Infos (N) de contrat pour annexe financière</t>
  </si>
  <si>
    <t>Gestionnaire</t>
  </si>
  <si>
    <t>Disponible sur compte 04/12/23</t>
  </si>
  <si>
    <t>Equipement</t>
  </si>
  <si>
    <t>Personnel</t>
  </si>
  <si>
    <t>Fonctionnement</t>
  </si>
  <si>
    <t>Montant dédié aux FI</t>
  </si>
  <si>
    <t>Porteur</t>
  </si>
  <si>
    <t>Nom du contrat / compte</t>
  </si>
  <si>
    <t>Nouvelle date</t>
  </si>
  <si>
    <t>jours</t>
  </si>
  <si>
    <t>mois</t>
  </si>
  <si>
    <t xml:space="preserve">Prolongation +6 mois après mars 2020 </t>
  </si>
  <si>
    <t>Date de fin</t>
  </si>
  <si>
    <t>Date de début</t>
  </si>
  <si>
    <t>Origine//ENTITE</t>
  </si>
  <si>
    <t>Type de contrat</t>
  </si>
  <si>
    <t>Europe</t>
  </si>
  <si>
    <t>Type tarif</t>
  </si>
  <si>
    <t>NanoX</t>
  </si>
  <si>
    <t>Client interne CNRS et client partenaire</t>
  </si>
  <si>
    <t>Nano X</t>
  </si>
  <si>
    <t>CIFRE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</si>
</sst>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d\ mmmm\ yyyy;@"/>
  </numFmts>
  <fonts count="26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i/>
      <sz val="11"/>
      <name val="Arial"/>
      <family val="2"/>
    </font>
    <font>
      <u/>
      <sz val="11"/>
      <name val="Arial"/>
      <family val="2"/>
    </font>
    <font>
      <b/>
      <sz val="10"/>
      <name val="Arial"/>
      <family val="2"/>
    </font>
    <font>
      <sz val="11"/>
      <color rgb="FFFF0000"/>
      <name val="Arial"/>
      <family val="2"/>
    </font>
    <font>
      <sz val="12"/>
      <color theme="1"/>
      <name val="Calibri"/>
      <family val="2"/>
      <scheme val="minor"/>
    </font>
    <font>
      <i/>
      <sz val="11"/>
      <color theme="1"/>
      <name val="Arial"/>
      <family val="2"/>
    </font>
    <font>
      <i/>
      <sz val="11"/>
      <color rgb="FFFF0000"/>
      <name val="Arial"/>
      <family val="2"/>
    </font>
    <font>
      <u/>
      <sz val="11"/>
      <color rgb="FFFF0000"/>
      <name val="Arial"/>
      <family val="2"/>
    </font>
    <font>
      <sz val="11"/>
      <color theme="1"/>
      <name val="Arial"/>
      <family val="2"/>
    </font>
    <font>
      <u/>
      <sz val="11"/>
      <color theme="1"/>
      <name val="Arial"/>
      <family val="2"/>
    </font>
    <font>
      <b/>
      <sz val="11"/>
      <name val="Arial"/>
      <family val="2"/>
    </font>
    <font>
      <sz val="11"/>
      <color rgb="FF0070C0"/>
      <name val="Arial"/>
      <family val="2"/>
    </font>
    <font>
      <sz val="11"/>
      <color rgb="FFCC0099"/>
      <name val="Arial"/>
      <family val="2"/>
    </font>
    <font>
      <b/>
      <sz val="11"/>
      <color rgb="FFFF0000"/>
      <name val="Arial"/>
      <family val="2"/>
    </font>
    <font>
      <b/>
      <sz val="11"/>
      <color rgb="FF0070C0"/>
      <name val="Arial"/>
      <family val="2"/>
    </font>
    <font>
      <sz val="11"/>
      <color rgb="FFCC00CC"/>
      <name val="Arial"/>
      <family val="2"/>
    </font>
    <font>
      <i/>
      <sz val="11"/>
      <color rgb="FF0070C0"/>
      <name val="Arial"/>
      <family val="2"/>
    </font>
    <font>
      <i/>
      <u/>
      <sz val="11"/>
      <name val="Arial"/>
      <family val="2"/>
    </font>
    <font>
      <b/>
      <sz val="10"/>
      <color rgb="FF333333"/>
      <name val="Arial"/>
      <family val="2"/>
    </font>
    <font>
      <sz val="11"/>
      <color rgb="FF113D54"/>
      <name val="Arial"/>
      <family val="2"/>
    </font>
    <font>
      <b/>
      <sz val="11"/>
      <color theme="1"/>
      <name val="Arial"/>
      <family val="2"/>
    </font>
    <font>
      <u/>
      <sz val="11"/>
      <color rgb="FF0070C0"/>
      <name val="Arial"/>
      <family val="2"/>
    </font>
    <font>
      <b/>
      <i/>
      <sz val="11"/>
      <name val="Arial"/>
      <family val="2"/>
    </font>
    <font>
      <b/>
      <u/>
      <sz val="1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5D5D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BF0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7D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667">
    <xf numFmtId="0" fontId="0" fillId="0" borderId="0" xfId="0"/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textRotation="180" wrapText="1"/>
    </xf>
    <xf numFmtId="3" fontId="1" fillId="0" borderId="0" xfId="0" applyNumberFormat="1" applyFont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180" wrapText="1"/>
    </xf>
    <xf numFmtId="3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4" fontId="1" fillId="0" borderId="5" xfId="0" applyNumberFormat="1" applyFont="1" applyBorder="1" applyAlignment="1">
      <alignment horizontal="center" vertical="center" wrapText="1"/>
    </xf>
    <xf numFmtId="4" fontId="5" fillId="0" borderId="5" xfId="0" applyNumberFormat="1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14" fontId="1" fillId="3" borderId="5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 wrapText="1"/>
    </xf>
    <xf numFmtId="1" fontId="2" fillId="3" borderId="5" xfId="0" applyNumberFormat="1" applyFont="1" applyFill="1" applyBorder="1" applyAlignment="1">
      <alignment horizontal="center" vertical="center" wrapText="1"/>
    </xf>
    <xf numFmtId="1" fontId="3" fillId="3" borderId="5" xfId="0" applyNumberFormat="1" applyFont="1" applyFill="1" applyBorder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164" fontId="1" fillId="3" borderId="5" xfId="0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3" fontId="1" fillId="0" borderId="6" xfId="0" applyNumberFormat="1" applyFont="1" applyBorder="1" applyAlignment="1">
      <alignment horizontal="center" vertical="center" wrapText="1"/>
    </xf>
    <xf numFmtId="4" fontId="1" fillId="0" borderId="6" xfId="0" applyNumberFormat="1" applyFont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4" fontId="1" fillId="3" borderId="6" xfId="0" applyNumberFormat="1" applyFont="1" applyFill="1" applyBorder="1" applyAlignment="1">
      <alignment horizontal="center" vertical="center" wrapText="1"/>
    </xf>
    <xf numFmtId="1" fontId="2" fillId="3" borderId="6" xfId="0" applyNumberFormat="1" applyFont="1" applyFill="1" applyBorder="1" applyAlignment="1">
      <alignment horizontal="center" vertical="center" wrapText="1"/>
    </xf>
    <xf numFmtId="1" fontId="3" fillId="3" borderId="6" xfId="0" applyNumberFormat="1" applyFont="1" applyFill="1" applyBorder="1" applyAlignment="1">
      <alignment horizontal="center" vertical="center" wrapText="1"/>
    </xf>
    <xf numFmtId="164" fontId="1" fillId="2" borderId="0" xfId="1" applyNumberFormat="1" applyFont="1" applyFill="1" applyAlignment="1">
      <alignment horizontal="center" vertical="center" wrapText="1"/>
    </xf>
    <xf numFmtId="164" fontId="1" fillId="3" borderId="6" xfId="0" applyNumberFormat="1" applyFont="1" applyFill="1" applyBorder="1" applyAlignment="1">
      <alignment horizontal="center" vertical="center" wrapText="1"/>
    </xf>
    <xf numFmtId="14" fontId="1" fillId="3" borderId="4" xfId="0" applyNumberFormat="1" applyFont="1" applyFill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textRotation="180" wrapText="1"/>
    </xf>
    <xf numFmtId="3" fontId="1" fillId="5" borderId="5" xfId="0" applyNumberFormat="1" applyFont="1" applyFill="1" applyBorder="1" applyAlignment="1">
      <alignment horizontal="center" vertical="center" wrapText="1"/>
    </xf>
    <xf numFmtId="4" fontId="1" fillId="5" borderId="5" xfId="0" applyNumberFormat="1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14" fontId="1" fillId="5" borderId="5" xfId="0" applyNumberFormat="1" applyFont="1" applyFill="1" applyBorder="1" applyAlignment="1">
      <alignment horizontal="center" vertical="center" wrapText="1"/>
    </xf>
    <xf numFmtId="1" fontId="7" fillId="2" borderId="0" xfId="1" applyNumberFormat="1" applyFont="1" applyFill="1" applyAlignment="1">
      <alignment horizontal="center" vertical="center" wrapText="1"/>
    </xf>
    <xf numFmtId="1" fontId="2" fillId="5" borderId="5" xfId="0" applyNumberFormat="1" applyFont="1" applyFill="1" applyBorder="1" applyAlignment="1">
      <alignment horizontal="center" vertical="center" wrapText="1"/>
    </xf>
    <xf numFmtId="1" fontId="3" fillId="5" borderId="5" xfId="0" applyNumberFormat="1" applyFont="1" applyFill="1" applyBorder="1" applyAlignment="1">
      <alignment horizontal="center" vertical="center" wrapText="1"/>
    </xf>
    <xf numFmtId="164" fontId="1" fillId="5" borderId="5" xfId="0" applyNumberFormat="1" applyFont="1" applyFill="1" applyBorder="1" applyAlignment="1">
      <alignment horizontal="center" vertical="center" wrapText="1"/>
    </xf>
    <xf numFmtId="14" fontId="1" fillId="5" borderId="7" xfId="0" applyNumberFormat="1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1" fontId="8" fillId="3" borderId="5" xfId="1" applyNumberFormat="1" applyFont="1" applyFill="1" applyBorder="1" applyAlignment="1">
      <alignment horizontal="center" vertical="center" wrapText="1"/>
    </xf>
    <xf numFmtId="1" fontId="9" fillId="3" borderId="5" xfId="1" applyNumberFormat="1" applyFont="1" applyFill="1" applyBorder="1" applyAlignment="1">
      <alignment horizontal="center" vertical="center" wrapText="1"/>
    </xf>
    <xf numFmtId="0" fontId="1" fillId="5" borderId="5" xfId="1" applyFont="1" applyFill="1" applyBorder="1" applyAlignment="1">
      <alignment horizontal="center" vertical="center" wrapText="1"/>
    </xf>
    <xf numFmtId="14" fontId="1" fillId="5" borderId="5" xfId="1" applyNumberFormat="1" applyFont="1" applyFill="1" applyBorder="1" applyAlignment="1">
      <alignment horizontal="center" vertical="center" wrapText="1"/>
    </xf>
    <xf numFmtId="1" fontId="7" fillId="0" borderId="0" xfId="1" applyNumberFormat="1" applyFont="1" applyAlignment="1">
      <alignment horizontal="center" vertical="center" wrapText="1"/>
    </xf>
    <xf numFmtId="1" fontId="8" fillId="5" borderId="5" xfId="1" applyNumberFormat="1" applyFont="1" applyFill="1" applyBorder="1" applyAlignment="1">
      <alignment horizontal="center" vertical="center" wrapText="1"/>
    </xf>
    <xf numFmtId="1" fontId="9" fillId="5" borderId="5" xfId="1" applyNumberFormat="1" applyFont="1" applyFill="1" applyBorder="1" applyAlignment="1">
      <alignment horizontal="center" vertical="center" wrapText="1"/>
    </xf>
    <xf numFmtId="1" fontId="3" fillId="5" borderId="5" xfId="1" applyNumberFormat="1" applyFont="1" applyFill="1" applyBorder="1" applyAlignment="1">
      <alignment horizontal="center" vertical="center" wrapText="1"/>
    </xf>
    <xf numFmtId="164" fontId="1" fillId="0" borderId="0" xfId="1" applyNumberFormat="1" applyFont="1" applyAlignment="1">
      <alignment horizontal="center" vertical="center" wrapText="1"/>
    </xf>
    <xf numFmtId="164" fontId="1" fillId="5" borderId="5" xfId="1" applyNumberFormat="1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1" fontId="2" fillId="5" borderId="5" xfId="1" applyNumberFormat="1" applyFont="1" applyFill="1" applyBorder="1" applyAlignment="1">
      <alignment horizontal="center" vertical="center" wrapText="1"/>
    </xf>
    <xf numFmtId="14" fontId="10" fillId="5" borderId="5" xfId="1" applyNumberFormat="1" applyFont="1" applyFill="1" applyBorder="1" applyAlignment="1">
      <alignment horizontal="center" vertical="center" wrapText="1"/>
    </xf>
    <xf numFmtId="1" fontId="7" fillId="5" borderId="5" xfId="1" applyNumberFormat="1" applyFont="1" applyFill="1" applyBorder="1" applyAlignment="1">
      <alignment horizontal="center" vertical="center" wrapText="1"/>
    </xf>
    <xf numFmtId="1" fontId="11" fillId="5" borderId="5" xfId="1" applyNumberFormat="1" applyFont="1" applyFill="1" applyBorder="1" applyAlignment="1">
      <alignment horizontal="center" vertical="center" wrapText="1"/>
    </xf>
    <xf numFmtId="164" fontId="10" fillId="5" borderId="5" xfId="1" applyNumberFormat="1" applyFont="1" applyFill="1" applyBorder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64" fontId="10" fillId="5" borderId="5" xfId="0" applyNumberFormat="1" applyFont="1" applyFill="1" applyBorder="1" applyAlignment="1">
      <alignment horizontal="center" vertical="center" wrapText="1"/>
    </xf>
    <xf numFmtId="164" fontId="10" fillId="0" borderId="0" xfId="1" applyNumberFormat="1" applyFont="1" applyAlignment="1">
      <alignment horizontal="center" vertical="center" wrapText="1"/>
    </xf>
    <xf numFmtId="1" fontId="2" fillId="0" borderId="0" xfId="1" applyNumberFormat="1" applyFont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0" fillId="9" borderId="1" xfId="1" applyFont="1" applyFill="1" applyBorder="1" applyAlignment="1">
      <alignment horizontal="center" vertical="center" wrapText="1"/>
    </xf>
    <xf numFmtId="0" fontId="10" fillId="9" borderId="2" xfId="1" applyFont="1" applyFill="1" applyBorder="1" applyAlignment="1">
      <alignment horizontal="center" vertical="center" wrapText="1"/>
    </xf>
    <xf numFmtId="14" fontId="10" fillId="9" borderId="10" xfId="1" applyNumberFormat="1" applyFont="1" applyFill="1" applyBorder="1" applyAlignment="1">
      <alignment horizontal="center" vertical="center" wrapText="1"/>
    </xf>
    <xf numFmtId="1" fontId="8" fillId="0" borderId="0" xfId="1" applyNumberFormat="1" applyFont="1" applyAlignment="1">
      <alignment horizontal="center" vertical="center" wrapText="1"/>
    </xf>
    <xf numFmtId="1" fontId="8" fillId="9" borderId="11" xfId="1" applyNumberFormat="1" applyFont="1" applyFill="1" applyBorder="1" applyAlignment="1">
      <alignment horizontal="center" vertical="center" wrapText="1"/>
    </xf>
    <xf numFmtId="1" fontId="9" fillId="9" borderId="12" xfId="1" applyNumberFormat="1" applyFont="1" applyFill="1" applyBorder="1" applyAlignment="1">
      <alignment horizontal="center" vertical="center" wrapText="1"/>
    </xf>
    <xf numFmtId="1" fontId="11" fillId="9" borderId="10" xfId="1" applyNumberFormat="1" applyFont="1" applyFill="1" applyBorder="1" applyAlignment="1">
      <alignment horizontal="center" vertical="center" wrapText="1"/>
    </xf>
    <xf numFmtId="164" fontId="10" fillId="9" borderId="11" xfId="1" applyNumberFormat="1" applyFont="1" applyFill="1" applyBorder="1" applyAlignment="1">
      <alignment horizontal="center" vertical="center" wrapText="1"/>
    </xf>
    <xf numFmtId="0" fontId="13" fillId="9" borderId="12" xfId="0" applyFont="1" applyFill="1" applyBorder="1" applyAlignment="1">
      <alignment horizontal="center" vertical="center" wrapText="1"/>
    </xf>
    <xf numFmtId="0" fontId="13" fillId="9" borderId="7" xfId="0" applyFont="1" applyFill="1" applyBorder="1" applyAlignment="1">
      <alignment horizontal="center" vertical="center" wrapText="1"/>
    </xf>
    <xf numFmtId="0" fontId="1" fillId="10" borderId="5" xfId="0" applyFont="1" applyFill="1" applyBorder="1" applyAlignment="1">
      <alignment horizontal="center" vertical="center" wrapText="1"/>
    </xf>
    <xf numFmtId="49" fontId="13" fillId="10" borderId="5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textRotation="180" wrapText="1"/>
    </xf>
    <xf numFmtId="0" fontId="1" fillId="11" borderId="13" xfId="1" applyFont="1" applyFill="1" applyBorder="1" applyAlignment="1">
      <alignment horizontal="center" vertical="center"/>
    </xf>
    <xf numFmtId="0" fontId="1" fillId="11" borderId="14" xfId="1" applyFont="1" applyFill="1" applyBorder="1" applyAlignment="1">
      <alignment horizontal="center" vertical="center"/>
    </xf>
    <xf numFmtId="14" fontId="10" fillId="10" borderId="11" xfId="1" applyNumberFormat="1" applyFont="1" applyFill="1" applyBorder="1" applyAlignment="1">
      <alignment horizontal="center" vertical="center" wrapText="1"/>
    </xf>
    <xf numFmtId="1" fontId="8" fillId="10" borderId="12" xfId="1" applyNumberFormat="1" applyFont="1" applyFill="1" applyBorder="1" applyAlignment="1">
      <alignment horizontal="center" vertical="center" wrapText="1"/>
    </xf>
    <xf numFmtId="1" fontId="9" fillId="10" borderId="12" xfId="1" applyNumberFormat="1" applyFont="1" applyFill="1" applyBorder="1" applyAlignment="1">
      <alignment horizontal="center" vertical="center" wrapText="1"/>
    </xf>
    <xf numFmtId="1" fontId="11" fillId="10" borderId="12" xfId="1" applyNumberFormat="1" applyFont="1" applyFill="1" applyBorder="1" applyAlignment="1">
      <alignment horizontal="center" vertical="center" wrapText="1"/>
    </xf>
    <xf numFmtId="164" fontId="10" fillId="10" borderId="12" xfId="1" applyNumberFormat="1" applyFont="1" applyFill="1" applyBorder="1" applyAlignment="1">
      <alignment horizontal="center" vertical="center" wrapText="1"/>
    </xf>
    <xf numFmtId="14" fontId="1" fillId="10" borderId="12" xfId="1" applyNumberFormat="1" applyFont="1" applyFill="1" applyBorder="1" applyAlignment="1">
      <alignment horizontal="center" vertical="center"/>
    </xf>
    <xf numFmtId="14" fontId="1" fillId="10" borderId="10" xfId="1" applyNumberFormat="1" applyFont="1" applyFill="1" applyBorder="1" applyAlignment="1">
      <alignment horizontal="center" vertical="center"/>
    </xf>
    <xf numFmtId="0" fontId="1" fillId="11" borderId="15" xfId="1" applyFont="1" applyFill="1" applyBorder="1" applyAlignment="1">
      <alignment horizontal="center" vertical="center"/>
    </xf>
    <xf numFmtId="0" fontId="1" fillId="11" borderId="18" xfId="1" applyFont="1" applyFill="1" applyBorder="1" applyAlignment="1">
      <alignment horizontal="center" vertical="center"/>
    </xf>
    <xf numFmtId="0" fontId="1" fillId="11" borderId="19" xfId="1" applyFont="1" applyFill="1" applyBorder="1" applyAlignment="1">
      <alignment horizontal="center" vertical="center"/>
    </xf>
    <xf numFmtId="14" fontId="10" fillId="10" borderId="20" xfId="1" applyNumberFormat="1" applyFont="1" applyFill="1" applyBorder="1" applyAlignment="1">
      <alignment horizontal="center" vertical="center" wrapText="1"/>
    </xf>
    <xf numFmtId="1" fontId="8" fillId="10" borderId="0" xfId="1" applyNumberFormat="1" applyFont="1" applyFill="1" applyAlignment="1">
      <alignment horizontal="center" vertical="center" wrapText="1"/>
    </xf>
    <xf numFmtId="1" fontId="9" fillId="10" borderId="0" xfId="1" applyNumberFormat="1" applyFont="1" applyFill="1" applyAlignment="1">
      <alignment horizontal="center" vertical="center" wrapText="1"/>
    </xf>
    <xf numFmtId="1" fontId="11" fillId="10" borderId="0" xfId="1" applyNumberFormat="1" applyFont="1" applyFill="1" applyAlignment="1">
      <alignment horizontal="center" vertical="center" wrapText="1"/>
    </xf>
    <xf numFmtId="164" fontId="10" fillId="10" borderId="0" xfId="1" applyNumberFormat="1" applyFont="1" applyFill="1" applyAlignment="1">
      <alignment horizontal="center" vertical="center" wrapText="1"/>
    </xf>
    <xf numFmtId="14" fontId="1" fillId="10" borderId="0" xfId="1" applyNumberFormat="1" applyFont="1" applyFill="1" applyAlignment="1">
      <alignment horizontal="center" vertical="center"/>
    </xf>
    <xf numFmtId="14" fontId="1" fillId="10" borderId="17" xfId="1" applyNumberFormat="1" applyFont="1" applyFill="1" applyBorder="1" applyAlignment="1">
      <alignment horizontal="center" vertical="center"/>
    </xf>
    <xf numFmtId="0" fontId="1" fillId="11" borderId="21" xfId="1" applyFont="1" applyFill="1" applyBorder="1" applyAlignment="1">
      <alignment horizontal="center" vertical="center"/>
    </xf>
    <xf numFmtId="0" fontId="14" fillId="12" borderId="18" xfId="1" applyFont="1" applyFill="1" applyBorder="1" applyAlignment="1">
      <alignment horizontal="center" vertical="center"/>
    </xf>
    <xf numFmtId="0" fontId="14" fillId="12" borderId="19" xfId="1" applyFont="1" applyFill="1" applyBorder="1" applyAlignment="1">
      <alignment horizontal="center" vertical="center"/>
    </xf>
    <xf numFmtId="14" fontId="14" fillId="10" borderId="0" xfId="1" applyNumberFormat="1" applyFont="1" applyFill="1" applyAlignment="1">
      <alignment horizontal="center" vertical="center"/>
    </xf>
    <xf numFmtId="14" fontId="14" fillId="10" borderId="17" xfId="1" applyNumberFormat="1" applyFont="1" applyFill="1" applyBorder="1" applyAlignment="1">
      <alignment horizontal="center" vertical="center"/>
    </xf>
    <xf numFmtId="0" fontId="14" fillId="12" borderId="21" xfId="1" applyFont="1" applyFill="1" applyBorder="1" applyAlignment="1">
      <alignment horizontal="center" vertical="center"/>
    </xf>
    <xf numFmtId="0" fontId="14" fillId="10" borderId="0" xfId="1" applyFont="1" applyFill="1" applyAlignment="1">
      <alignment horizontal="center" vertical="center"/>
    </xf>
    <xf numFmtId="0" fontId="14" fillId="10" borderId="17" xfId="1" applyFont="1" applyFill="1" applyBorder="1" applyAlignment="1">
      <alignment horizontal="center" vertical="center"/>
    </xf>
    <xf numFmtId="0" fontId="14" fillId="12" borderId="22" xfId="1" applyFont="1" applyFill="1" applyBorder="1" applyAlignment="1">
      <alignment horizontal="center" vertical="center"/>
    </xf>
    <xf numFmtId="0" fontId="14" fillId="12" borderId="23" xfId="1" applyFont="1" applyFill="1" applyBorder="1" applyAlignment="1">
      <alignment horizontal="center" vertical="center"/>
    </xf>
    <xf numFmtId="1" fontId="8" fillId="10" borderId="3" xfId="1" applyNumberFormat="1" applyFont="1" applyFill="1" applyBorder="1" applyAlignment="1">
      <alignment horizontal="center" vertical="center" wrapText="1"/>
    </xf>
    <xf numFmtId="1" fontId="9" fillId="10" borderId="3" xfId="1" applyNumberFormat="1" applyFont="1" applyFill="1" applyBorder="1" applyAlignment="1">
      <alignment horizontal="center" vertical="center" wrapText="1"/>
    </xf>
    <xf numFmtId="1" fontId="11" fillId="10" borderId="3" xfId="1" applyNumberFormat="1" applyFont="1" applyFill="1" applyBorder="1" applyAlignment="1">
      <alignment horizontal="center" vertical="center" wrapText="1"/>
    </xf>
    <xf numFmtId="164" fontId="10" fillId="10" borderId="3" xfId="1" applyNumberFormat="1" applyFont="1" applyFill="1" applyBorder="1" applyAlignment="1">
      <alignment horizontal="center" vertical="center" wrapText="1"/>
    </xf>
    <xf numFmtId="49" fontId="13" fillId="0" borderId="5" xfId="0" applyNumberFormat="1" applyFont="1" applyBorder="1" applyAlignment="1">
      <alignment horizontal="center" vertical="center" wrapText="1"/>
    </xf>
    <xf numFmtId="3" fontId="1" fillId="0" borderId="9" xfId="0" applyNumberFormat="1" applyFont="1" applyBorder="1" applyAlignment="1">
      <alignment horizontal="center" vertical="center" wrapText="1"/>
    </xf>
    <xf numFmtId="4" fontId="1" fillId="0" borderId="3" xfId="0" applyNumberFormat="1" applyFont="1" applyBorder="1" applyAlignment="1">
      <alignment horizontal="center" vertical="center" wrapText="1"/>
    </xf>
    <xf numFmtId="4" fontId="1" fillId="13" borderId="5" xfId="0" applyNumberFormat="1" applyFont="1" applyFill="1" applyBorder="1" applyAlignment="1">
      <alignment horizontal="center" vertical="center" wrapText="1"/>
    </xf>
    <xf numFmtId="0" fontId="10" fillId="9" borderId="5" xfId="1" applyFont="1" applyFill="1" applyBorder="1" applyAlignment="1">
      <alignment horizontal="center" vertical="center" wrapText="1"/>
    </xf>
    <xf numFmtId="14" fontId="10" fillId="9" borderId="5" xfId="1" applyNumberFormat="1" applyFont="1" applyFill="1" applyBorder="1" applyAlignment="1">
      <alignment horizontal="center" vertical="center" wrapText="1"/>
    </xf>
    <xf numFmtId="1" fontId="8" fillId="2" borderId="0" xfId="1" applyNumberFormat="1" applyFont="1" applyFill="1" applyAlignment="1">
      <alignment horizontal="center" vertical="center" wrapText="1"/>
    </xf>
    <xf numFmtId="1" fontId="8" fillId="9" borderId="5" xfId="1" applyNumberFormat="1" applyFont="1" applyFill="1" applyBorder="1" applyAlignment="1">
      <alignment horizontal="center" vertical="center" wrapText="1"/>
    </xf>
    <xf numFmtId="1" fontId="9" fillId="9" borderId="5" xfId="1" applyNumberFormat="1" applyFont="1" applyFill="1" applyBorder="1" applyAlignment="1">
      <alignment horizontal="center" vertical="center" wrapText="1"/>
    </xf>
    <xf numFmtId="1" fontId="11" fillId="9" borderId="5" xfId="1" applyNumberFormat="1" applyFont="1" applyFill="1" applyBorder="1" applyAlignment="1">
      <alignment horizontal="center" vertical="center" wrapText="1"/>
    </xf>
    <xf numFmtId="164" fontId="10" fillId="2" borderId="0" xfId="1" applyNumberFormat="1" applyFont="1" applyFill="1" applyAlignment="1">
      <alignment horizontal="center" vertical="center" wrapText="1"/>
    </xf>
    <xf numFmtId="164" fontId="10" fillId="9" borderId="5" xfId="1" applyNumberFormat="1" applyFont="1" applyFill="1" applyBorder="1" applyAlignment="1">
      <alignment horizontal="center" vertical="center" wrapText="1"/>
    </xf>
    <xf numFmtId="14" fontId="13" fillId="9" borderId="5" xfId="0" applyNumberFormat="1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4" fontId="10" fillId="0" borderId="5" xfId="0" applyNumberFormat="1" applyFont="1" applyBorder="1" applyAlignment="1">
      <alignment horizontal="center" vertical="center" wrapText="1"/>
    </xf>
    <xf numFmtId="3" fontId="1" fillId="0" borderId="20" xfId="0" applyNumberFormat="1" applyFont="1" applyBorder="1" applyAlignment="1">
      <alignment horizontal="center" vertical="center" wrapText="1"/>
    </xf>
    <xf numFmtId="4" fontId="1" fillId="0" borderId="8" xfId="0" applyNumberFormat="1" applyFont="1" applyBorder="1" applyAlignment="1">
      <alignment horizontal="center" vertical="center" wrapText="1"/>
    </xf>
    <xf numFmtId="4" fontId="1" fillId="13" borderId="8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textRotation="180" wrapText="1"/>
    </xf>
    <xf numFmtId="4" fontId="1" fillId="0" borderId="7" xfId="0" applyNumberFormat="1" applyFont="1" applyBorder="1" applyAlignment="1">
      <alignment horizontal="center" vertical="center" wrapText="1"/>
    </xf>
    <xf numFmtId="164" fontId="10" fillId="9" borderId="6" xfId="1" applyNumberFormat="1" applyFont="1" applyFill="1" applyBorder="1" applyAlignment="1">
      <alignment horizontal="center" vertical="center" wrapText="1"/>
    </xf>
    <xf numFmtId="14" fontId="13" fillId="9" borderId="6" xfId="0" applyNumberFormat="1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49" fontId="5" fillId="0" borderId="5" xfId="0" applyNumberFormat="1" applyFont="1" applyBorder="1" applyAlignment="1">
      <alignment horizontal="center" vertical="center" wrapText="1"/>
    </xf>
    <xf numFmtId="0" fontId="10" fillId="14" borderId="5" xfId="1" applyFont="1" applyFill="1" applyBorder="1" applyAlignment="1">
      <alignment horizontal="center" vertical="center" wrapText="1"/>
    </xf>
    <xf numFmtId="0" fontId="13" fillId="9" borderId="5" xfId="0" applyFont="1" applyFill="1" applyBorder="1" applyAlignment="1">
      <alignment horizontal="center" vertical="center" wrapText="1"/>
    </xf>
    <xf numFmtId="14" fontId="10" fillId="9" borderId="6" xfId="1" applyNumberFormat="1" applyFont="1" applyFill="1" applyBorder="1" applyAlignment="1">
      <alignment horizontal="center" vertical="center" wrapText="1"/>
    </xf>
    <xf numFmtId="1" fontId="7" fillId="9" borderId="6" xfId="1" applyNumberFormat="1" applyFont="1" applyFill="1" applyBorder="1" applyAlignment="1">
      <alignment horizontal="center" vertical="center" wrapText="1"/>
    </xf>
    <xf numFmtId="1" fontId="11" fillId="9" borderId="6" xfId="1" applyNumberFormat="1" applyFont="1" applyFill="1" applyBorder="1" applyAlignment="1">
      <alignment horizontal="center" vertical="center" wrapText="1"/>
    </xf>
    <xf numFmtId="14" fontId="10" fillId="9" borderId="5" xfId="0" applyNumberFormat="1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15" borderId="0" xfId="0" applyFont="1" applyFill="1" applyAlignment="1">
      <alignment horizontal="center" vertical="center" wrapText="1"/>
    </xf>
    <xf numFmtId="1" fontId="7" fillId="9" borderId="5" xfId="1" applyNumberFormat="1" applyFont="1" applyFill="1" applyBorder="1" applyAlignment="1">
      <alignment horizontal="center" vertical="center" wrapText="1"/>
    </xf>
    <xf numFmtId="14" fontId="1" fillId="9" borderId="5" xfId="1" applyNumberFormat="1" applyFont="1" applyFill="1" applyBorder="1" applyAlignment="1">
      <alignment horizontal="center" vertical="center" wrapText="1"/>
    </xf>
    <xf numFmtId="14" fontId="1" fillId="9" borderId="5" xfId="0" applyNumberFormat="1" applyFont="1" applyFill="1" applyBorder="1" applyAlignment="1">
      <alignment horizontal="center" vertical="center" wrapText="1"/>
    </xf>
    <xf numFmtId="0" fontId="10" fillId="5" borderId="5" xfId="1" applyFont="1" applyFill="1" applyBorder="1" applyAlignment="1">
      <alignment horizontal="center" vertical="center" wrapText="1"/>
    </xf>
    <xf numFmtId="0" fontId="10" fillId="5" borderId="20" xfId="1" applyFont="1" applyFill="1" applyBorder="1" applyAlignment="1">
      <alignment horizontal="center" vertical="center" wrapText="1"/>
    </xf>
    <xf numFmtId="14" fontId="13" fillId="5" borderId="5" xfId="0" applyNumberFormat="1" applyFont="1" applyFill="1" applyBorder="1" applyAlignment="1">
      <alignment horizontal="center" vertical="center" wrapText="1"/>
    </xf>
    <xf numFmtId="0" fontId="13" fillId="5" borderId="5" xfId="0" applyFont="1" applyFill="1" applyBorder="1" applyAlignment="1">
      <alignment horizontal="center" vertical="center" wrapText="1"/>
    </xf>
    <xf numFmtId="164" fontId="1" fillId="13" borderId="0" xfId="1" applyNumberFormat="1" applyFont="1" applyFill="1" applyAlignment="1">
      <alignment horizontal="center" vertical="center" wrapText="1"/>
    </xf>
    <xf numFmtId="4" fontId="15" fillId="15" borderId="7" xfId="0" applyNumberFormat="1" applyFont="1" applyFill="1" applyBorder="1" applyAlignment="1">
      <alignment horizontal="center" vertical="center" wrapText="1"/>
    </xf>
    <xf numFmtId="14" fontId="5" fillId="5" borderId="5" xfId="1" applyNumberFormat="1" applyFont="1" applyFill="1" applyBorder="1" applyAlignment="1">
      <alignment horizontal="center" vertical="center" wrapText="1"/>
    </xf>
    <xf numFmtId="14" fontId="10" fillId="5" borderId="5" xfId="0" applyNumberFormat="1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center" vertical="center" wrapText="1"/>
    </xf>
    <xf numFmtId="49" fontId="1" fillId="5" borderId="5" xfId="0" applyNumberFormat="1" applyFont="1" applyFill="1" applyBorder="1" applyAlignment="1">
      <alignment horizontal="center" vertical="center" wrapText="1"/>
    </xf>
    <xf numFmtId="164" fontId="10" fillId="13" borderId="0" xfId="1" applyNumberFormat="1" applyFont="1" applyFill="1" applyAlignment="1">
      <alignment horizontal="center" vertical="center" wrapText="1"/>
    </xf>
    <xf numFmtId="0" fontId="10" fillId="5" borderId="8" xfId="1" applyFont="1" applyFill="1" applyBorder="1" applyAlignment="1">
      <alignment horizontal="center" vertical="center" wrapText="1"/>
    </xf>
    <xf numFmtId="1" fontId="9" fillId="5" borderId="8" xfId="1" applyNumberFormat="1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9" fontId="13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textRotation="180" wrapText="1"/>
    </xf>
    <xf numFmtId="3" fontId="1" fillId="0" borderId="2" xfId="0" applyNumberFormat="1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center" vertical="center" wrapText="1"/>
    </xf>
    <xf numFmtId="0" fontId="1" fillId="16" borderId="1" xfId="1" applyFont="1" applyFill="1" applyBorder="1" applyAlignment="1">
      <alignment horizontal="center" vertical="center"/>
    </xf>
    <xf numFmtId="0" fontId="1" fillId="16" borderId="2" xfId="1" applyFont="1" applyFill="1" applyBorder="1" applyAlignment="1">
      <alignment horizontal="center" vertical="center"/>
    </xf>
    <xf numFmtId="14" fontId="10" fillId="16" borderId="7" xfId="1" applyNumberFormat="1" applyFont="1" applyFill="1" applyBorder="1" applyAlignment="1">
      <alignment horizontal="center" vertical="center" wrapText="1"/>
    </xf>
    <xf numFmtId="1" fontId="2" fillId="2" borderId="0" xfId="1" applyNumberFormat="1" applyFont="1" applyFill="1" applyAlignment="1">
      <alignment horizontal="center" vertical="center" wrapText="1"/>
    </xf>
    <xf numFmtId="1" fontId="2" fillId="16" borderId="1" xfId="1" applyNumberFormat="1" applyFont="1" applyFill="1" applyBorder="1" applyAlignment="1">
      <alignment horizontal="center" vertical="center" wrapText="1"/>
    </xf>
    <xf numFmtId="1" fontId="3" fillId="16" borderId="2" xfId="1" applyNumberFormat="1" applyFont="1" applyFill="1" applyBorder="1" applyAlignment="1">
      <alignment horizontal="center" vertical="center" wrapText="1"/>
    </xf>
    <xf numFmtId="1" fontId="3" fillId="16" borderId="7" xfId="1" applyNumberFormat="1" applyFont="1" applyFill="1" applyBorder="1" applyAlignment="1">
      <alignment horizontal="center" vertical="center" wrapText="1"/>
    </xf>
    <xf numFmtId="14" fontId="1" fillId="16" borderId="1" xfId="1" applyNumberFormat="1" applyFont="1" applyFill="1" applyBorder="1" applyAlignment="1">
      <alignment horizontal="center" vertical="center"/>
    </xf>
    <xf numFmtId="14" fontId="1" fillId="16" borderId="2" xfId="1" applyNumberFormat="1" applyFont="1" applyFill="1" applyBorder="1" applyAlignment="1">
      <alignment horizontal="center" vertical="center"/>
    </xf>
    <xf numFmtId="0" fontId="1" fillId="16" borderId="7" xfId="1" applyFont="1" applyFill="1" applyBorder="1" applyAlignment="1">
      <alignment horizontal="center" vertical="center"/>
    </xf>
    <xf numFmtId="4" fontId="1" fillId="0" borderId="12" xfId="0" applyNumberFormat="1" applyFont="1" applyBorder="1" applyAlignment="1">
      <alignment horizontal="center" vertical="center" wrapText="1"/>
    </xf>
    <xf numFmtId="0" fontId="1" fillId="4" borderId="24" xfId="1" applyFont="1" applyFill="1" applyBorder="1" applyAlignment="1">
      <alignment horizontal="center" vertical="center"/>
    </xf>
    <xf numFmtId="0" fontId="1" fillId="4" borderId="14" xfId="1" applyFont="1" applyFill="1" applyBorder="1" applyAlignment="1">
      <alignment horizontal="center" vertical="center"/>
    </xf>
    <xf numFmtId="1" fontId="2" fillId="2" borderId="12" xfId="1" applyNumberFormat="1" applyFont="1" applyFill="1" applyBorder="1" applyAlignment="1">
      <alignment horizontal="center" vertical="center" wrapText="1"/>
    </xf>
    <xf numFmtId="1" fontId="2" fillId="10" borderId="12" xfId="1" applyNumberFormat="1" applyFont="1" applyFill="1" applyBorder="1" applyAlignment="1">
      <alignment horizontal="center" vertical="center" wrapText="1"/>
    </xf>
    <xf numFmtId="1" fontId="3" fillId="10" borderId="12" xfId="1" applyNumberFormat="1" applyFont="1" applyFill="1" applyBorder="1" applyAlignment="1">
      <alignment horizontal="center" vertical="center" wrapText="1"/>
    </xf>
    <xf numFmtId="164" fontId="1" fillId="2" borderId="12" xfId="1" applyNumberFormat="1" applyFont="1" applyFill="1" applyBorder="1" applyAlignment="1">
      <alignment horizontal="center" vertical="center" wrapText="1"/>
    </xf>
    <xf numFmtId="0" fontId="1" fillId="4" borderId="15" xfId="1" applyFont="1" applyFill="1" applyBorder="1" applyAlignment="1">
      <alignment horizontal="center" vertical="center"/>
    </xf>
    <xf numFmtId="0" fontId="1" fillId="4" borderId="21" xfId="1" applyFont="1" applyFill="1" applyBorder="1" applyAlignment="1">
      <alignment horizontal="center" vertical="center"/>
    </xf>
    <xf numFmtId="0" fontId="1" fillId="4" borderId="19" xfId="1" applyFont="1" applyFill="1" applyBorder="1" applyAlignment="1">
      <alignment horizontal="center" vertical="center"/>
    </xf>
    <xf numFmtId="1" fontId="2" fillId="10" borderId="0" xfId="1" applyNumberFormat="1" applyFont="1" applyFill="1" applyAlignment="1">
      <alignment horizontal="center" vertical="center" wrapText="1"/>
    </xf>
    <xf numFmtId="1" fontId="3" fillId="10" borderId="0" xfId="1" applyNumberFormat="1" applyFont="1" applyFill="1" applyAlignment="1">
      <alignment horizontal="center" vertical="center" wrapText="1"/>
    </xf>
    <xf numFmtId="14" fontId="1" fillId="4" borderId="18" xfId="1" applyNumberFormat="1" applyFont="1" applyFill="1" applyBorder="1" applyAlignment="1">
      <alignment horizontal="center" vertical="center"/>
    </xf>
    <xf numFmtId="0" fontId="17" fillId="10" borderId="21" xfId="1" applyFont="1" applyFill="1" applyBorder="1" applyAlignment="1">
      <alignment horizontal="center" vertical="center"/>
    </xf>
    <xf numFmtId="0" fontId="17" fillId="10" borderId="19" xfId="1" applyFont="1" applyFill="1" applyBorder="1" applyAlignment="1">
      <alignment horizontal="center" vertical="center"/>
    </xf>
    <xf numFmtId="14" fontId="17" fillId="10" borderId="0" xfId="1" applyNumberFormat="1" applyFont="1" applyFill="1" applyAlignment="1">
      <alignment horizontal="center" vertical="center"/>
    </xf>
    <xf numFmtId="14" fontId="17" fillId="10" borderId="17" xfId="1" applyNumberFormat="1" applyFont="1" applyFill="1" applyBorder="1" applyAlignment="1">
      <alignment horizontal="center" vertical="center"/>
    </xf>
    <xf numFmtId="14" fontId="17" fillId="10" borderId="18" xfId="1" applyNumberFormat="1" applyFont="1" applyFill="1" applyBorder="1" applyAlignment="1">
      <alignment horizontal="center" vertical="center"/>
    </xf>
    <xf numFmtId="0" fontId="17" fillId="10" borderId="25" xfId="1" applyFont="1" applyFill="1" applyBorder="1" applyAlignment="1">
      <alignment horizontal="center" vertical="center"/>
    </xf>
    <xf numFmtId="0" fontId="17" fillId="10" borderId="23" xfId="1" applyFont="1" applyFill="1" applyBorder="1" applyAlignment="1">
      <alignment horizontal="center" vertical="center"/>
    </xf>
    <xf numFmtId="1" fontId="2" fillId="2" borderId="3" xfId="1" applyNumberFormat="1" applyFont="1" applyFill="1" applyBorder="1" applyAlignment="1">
      <alignment horizontal="center" vertical="center" wrapText="1"/>
    </xf>
    <xf numFmtId="1" fontId="2" fillId="10" borderId="3" xfId="1" applyNumberFormat="1" applyFont="1" applyFill="1" applyBorder="1" applyAlignment="1">
      <alignment horizontal="center" vertical="center" wrapText="1"/>
    </xf>
    <xf numFmtId="1" fontId="3" fillId="10" borderId="3" xfId="1" applyNumberFormat="1" applyFont="1" applyFill="1" applyBorder="1" applyAlignment="1">
      <alignment horizontal="center" vertical="center" wrapText="1"/>
    </xf>
    <xf numFmtId="164" fontId="1" fillId="2" borderId="3" xfId="1" applyNumberFormat="1" applyFont="1" applyFill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center" vertical="center" wrapText="1"/>
    </xf>
    <xf numFmtId="0" fontId="1" fillId="17" borderId="5" xfId="1" applyFont="1" applyFill="1" applyBorder="1" applyAlignment="1">
      <alignment horizontal="center" vertical="center" wrapText="1"/>
    </xf>
    <xf numFmtId="14" fontId="10" fillId="17" borderId="5" xfId="1" applyNumberFormat="1" applyFont="1" applyFill="1" applyBorder="1" applyAlignment="1">
      <alignment horizontal="center" vertical="center" wrapText="1"/>
    </xf>
    <xf numFmtId="1" fontId="2" fillId="17" borderId="5" xfId="1" applyNumberFormat="1" applyFont="1" applyFill="1" applyBorder="1" applyAlignment="1">
      <alignment horizontal="center" vertical="center" wrapText="1"/>
    </xf>
    <xf numFmtId="1" fontId="3" fillId="17" borderId="5" xfId="1" applyNumberFormat="1" applyFont="1" applyFill="1" applyBorder="1" applyAlignment="1">
      <alignment horizontal="center" vertical="center" wrapText="1"/>
    </xf>
    <xf numFmtId="164" fontId="1" fillId="17" borderId="5" xfId="1" applyNumberFormat="1" applyFont="1" applyFill="1" applyBorder="1" applyAlignment="1">
      <alignment horizontal="center" vertical="center" wrapText="1"/>
    </xf>
    <xf numFmtId="14" fontId="1" fillId="17" borderId="5" xfId="0" applyNumberFormat="1" applyFont="1" applyFill="1" applyBorder="1" applyAlignment="1">
      <alignment horizontal="center" vertical="center" wrapText="1"/>
    </xf>
    <xf numFmtId="4" fontId="5" fillId="0" borderId="3" xfId="0" applyNumberFormat="1" applyFont="1" applyBorder="1" applyAlignment="1">
      <alignment horizontal="center" vertical="center" wrapText="1"/>
    </xf>
    <xf numFmtId="0" fontId="1" fillId="16" borderId="5" xfId="1" applyFont="1" applyFill="1" applyBorder="1" applyAlignment="1">
      <alignment horizontal="center" vertical="center" wrapText="1"/>
    </xf>
    <xf numFmtId="0" fontId="5" fillId="16" borderId="5" xfId="1" applyFont="1" applyFill="1" applyBorder="1" applyAlignment="1">
      <alignment horizontal="center" vertical="center" wrapText="1"/>
    </xf>
    <xf numFmtId="14" fontId="10" fillId="16" borderId="6" xfId="1" applyNumberFormat="1" applyFont="1" applyFill="1" applyBorder="1" applyAlignment="1">
      <alignment horizontal="center" vertical="center" wrapText="1"/>
    </xf>
    <xf numFmtId="1" fontId="2" fillId="16" borderId="5" xfId="1" applyNumberFormat="1" applyFont="1" applyFill="1" applyBorder="1" applyAlignment="1">
      <alignment horizontal="center" vertical="center" wrapText="1"/>
    </xf>
    <xf numFmtId="1" fontId="3" fillId="16" borderId="5" xfId="1" applyNumberFormat="1" applyFont="1" applyFill="1" applyBorder="1" applyAlignment="1">
      <alignment horizontal="center" vertical="center" wrapText="1"/>
    </xf>
    <xf numFmtId="164" fontId="1" fillId="16" borderId="6" xfId="1" applyNumberFormat="1" applyFont="1" applyFill="1" applyBorder="1" applyAlignment="1">
      <alignment horizontal="center" vertical="center" wrapText="1"/>
    </xf>
    <xf numFmtId="14" fontId="1" fillId="16" borderId="6" xfId="0" applyNumberFormat="1" applyFont="1" applyFill="1" applyBorder="1" applyAlignment="1">
      <alignment horizontal="center" vertical="center" wrapText="1"/>
    </xf>
    <xf numFmtId="14" fontId="1" fillId="16" borderId="5" xfId="0" applyNumberFormat="1" applyFont="1" applyFill="1" applyBorder="1" applyAlignment="1">
      <alignment horizontal="center" vertical="center" wrapText="1"/>
    </xf>
    <xf numFmtId="0" fontId="1" fillId="16" borderId="6" xfId="1" applyFont="1" applyFill="1" applyBorder="1" applyAlignment="1">
      <alignment horizontal="center" vertical="center" wrapText="1"/>
    </xf>
    <xf numFmtId="0" fontId="10" fillId="16" borderId="5" xfId="1" applyFont="1" applyFill="1" applyBorder="1" applyAlignment="1">
      <alignment horizontal="center" vertical="center" wrapText="1"/>
    </xf>
    <xf numFmtId="1" fontId="1" fillId="2" borderId="0" xfId="1" applyNumberFormat="1" applyFont="1" applyFill="1" applyAlignment="1">
      <alignment horizontal="center" vertical="center" wrapText="1"/>
    </xf>
    <xf numFmtId="1" fontId="1" fillId="16" borderId="5" xfId="1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49" fontId="18" fillId="0" borderId="5" xfId="0" applyNumberFormat="1" applyFont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textRotation="180" wrapText="1"/>
    </xf>
    <xf numFmtId="3" fontId="2" fillId="5" borderId="5" xfId="0" applyNumberFormat="1" applyFont="1" applyFill="1" applyBorder="1" applyAlignment="1">
      <alignment horizontal="center" vertical="center" wrapText="1"/>
    </xf>
    <xf numFmtId="4" fontId="2" fillId="5" borderId="3" xfId="0" applyNumberFormat="1" applyFont="1" applyFill="1" applyBorder="1" applyAlignment="1">
      <alignment horizontal="center" vertical="center" wrapText="1"/>
    </xf>
    <xf numFmtId="4" fontId="8" fillId="5" borderId="3" xfId="0" applyNumberFormat="1" applyFont="1" applyFill="1" applyBorder="1" applyAlignment="1">
      <alignment horizontal="center" vertical="center" wrapText="1"/>
    </xf>
    <xf numFmtId="4" fontId="2" fillId="5" borderId="4" xfId="0" applyNumberFormat="1" applyFont="1" applyFill="1" applyBorder="1" applyAlignment="1">
      <alignment horizontal="center" vertical="center" wrapText="1"/>
    </xf>
    <xf numFmtId="164" fontId="1" fillId="5" borderId="6" xfId="1" applyNumberFormat="1" applyFont="1" applyFill="1" applyBorder="1" applyAlignment="1">
      <alignment horizontal="center" vertical="center" wrapText="1"/>
    </xf>
    <xf numFmtId="14" fontId="1" fillId="5" borderId="6" xfId="0" applyNumberFormat="1" applyFont="1" applyFill="1" applyBorder="1" applyAlignment="1">
      <alignment horizontal="center" vertical="center" wrapText="1"/>
    </xf>
    <xf numFmtId="14" fontId="10" fillId="16" borderId="16" xfId="1" applyNumberFormat="1" applyFont="1" applyFill="1" applyBorder="1" applyAlignment="1">
      <alignment horizontal="center" vertical="center" wrapText="1"/>
    </xf>
    <xf numFmtId="1" fontId="2" fillId="16" borderId="8" xfId="1" applyNumberFormat="1" applyFont="1" applyFill="1" applyBorder="1" applyAlignment="1">
      <alignment horizontal="center" vertical="center" wrapText="1"/>
    </xf>
    <xf numFmtId="1" fontId="3" fillId="16" borderId="8" xfId="1" applyNumberFormat="1" applyFont="1" applyFill="1" applyBorder="1" applyAlignment="1">
      <alignment horizontal="center" vertical="center" wrapText="1"/>
    </xf>
    <xf numFmtId="164" fontId="1" fillId="16" borderId="16" xfId="1" applyNumberFormat="1" applyFont="1" applyFill="1" applyBorder="1" applyAlignment="1">
      <alignment horizontal="center" vertical="center" wrapText="1"/>
    </xf>
    <xf numFmtId="0" fontId="1" fillId="16" borderId="8" xfId="1" applyFont="1" applyFill="1" applyBorder="1" applyAlignment="1">
      <alignment horizontal="center" vertical="center" wrapText="1"/>
    </xf>
    <xf numFmtId="14" fontId="10" fillId="16" borderId="5" xfId="1" applyNumberFormat="1" applyFont="1" applyFill="1" applyBorder="1" applyAlignment="1">
      <alignment horizontal="center" vertical="center" wrapText="1"/>
    </xf>
    <xf numFmtId="1" fontId="2" fillId="2" borderId="5" xfId="1" applyNumberFormat="1" applyFont="1" applyFill="1" applyBorder="1" applyAlignment="1">
      <alignment horizontal="center" vertical="center" wrapText="1"/>
    </xf>
    <xf numFmtId="164" fontId="1" fillId="2" borderId="5" xfId="1" applyNumberFormat="1" applyFont="1" applyFill="1" applyBorder="1" applyAlignment="1">
      <alignment horizontal="center" vertical="center" wrapText="1"/>
    </xf>
    <xf numFmtId="164" fontId="1" fillId="16" borderId="5" xfId="1" applyNumberFormat="1" applyFont="1" applyFill="1" applyBorder="1" applyAlignment="1">
      <alignment horizontal="center" vertical="center" wrapText="1"/>
    </xf>
    <xf numFmtId="14" fontId="1" fillId="16" borderId="16" xfId="0" applyNumberFormat="1" applyFont="1" applyFill="1" applyBorder="1" applyAlignment="1">
      <alignment horizontal="center" vertical="center" wrapText="1"/>
    </xf>
    <xf numFmtId="1" fontId="8" fillId="16" borderId="5" xfId="1" applyNumberFormat="1" applyFont="1" applyFill="1" applyBorder="1" applyAlignment="1">
      <alignment horizontal="center" vertical="center" wrapText="1"/>
    </xf>
    <xf numFmtId="1" fontId="9" fillId="16" borderId="5" xfId="1" applyNumberFormat="1" applyFont="1" applyFill="1" applyBorder="1" applyAlignment="1">
      <alignment horizontal="center" vertical="center" wrapText="1"/>
    </xf>
    <xf numFmtId="3" fontId="1" fillId="18" borderId="5" xfId="0" applyNumberFormat="1" applyFont="1" applyFill="1" applyBorder="1" applyAlignment="1">
      <alignment horizontal="center" vertical="center" wrapText="1"/>
    </xf>
    <xf numFmtId="4" fontId="1" fillId="18" borderId="5" xfId="0" applyNumberFormat="1" applyFont="1" applyFill="1" applyBorder="1" applyAlignment="1">
      <alignment horizontal="center" vertical="center" wrapText="1"/>
    </xf>
    <xf numFmtId="0" fontId="1" fillId="18" borderId="5" xfId="1" applyFont="1" applyFill="1" applyBorder="1" applyAlignment="1">
      <alignment horizontal="center" vertical="center" wrapText="1"/>
    </xf>
    <xf numFmtId="0" fontId="1" fillId="18" borderId="8" xfId="1" applyFont="1" applyFill="1" applyBorder="1" applyAlignment="1">
      <alignment horizontal="center" vertical="center" wrapText="1"/>
    </xf>
    <xf numFmtId="14" fontId="10" fillId="18" borderId="5" xfId="1" applyNumberFormat="1" applyFont="1" applyFill="1" applyBorder="1" applyAlignment="1">
      <alignment horizontal="center" vertical="center" wrapText="1"/>
    </xf>
    <xf numFmtId="164" fontId="1" fillId="18" borderId="5" xfId="1" applyNumberFormat="1" applyFont="1" applyFill="1" applyBorder="1" applyAlignment="1">
      <alignment horizontal="center" vertical="center" wrapText="1"/>
    </xf>
    <xf numFmtId="14" fontId="1" fillId="18" borderId="5" xfId="0" applyNumberFormat="1" applyFont="1" applyFill="1" applyBorder="1" applyAlignment="1">
      <alignment horizontal="center" vertical="center" wrapText="1"/>
    </xf>
    <xf numFmtId="4" fontId="1" fillId="5" borderId="3" xfId="0" applyNumberFormat="1" applyFont="1" applyFill="1" applyBorder="1" applyAlignment="1">
      <alignment horizontal="center" vertical="center" wrapText="1"/>
    </xf>
    <xf numFmtId="4" fontId="5" fillId="5" borderId="5" xfId="0" applyNumberFormat="1" applyFont="1" applyFill="1" applyBorder="1" applyAlignment="1">
      <alignment horizontal="center" vertical="center" wrapText="1"/>
    </xf>
    <xf numFmtId="4" fontId="1" fillId="5" borderId="4" xfId="0" applyNumberFormat="1" applyFont="1" applyFill="1" applyBorder="1" applyAlignment="1">
      <alignment horizontal="center" vertical="center" wrapText="1"/>
    </xf>
    <xf numFmtId="14" fontId="10" fillId="5" borderId="6" xfId="1" applyNumberFormat="1" applyFont="1" applyFill="1" applyBorder="1" applyAlignment="1">
      <alignment horizontal="center" vertical="center" wrapText="1"/>
    </xf>
    <xf numFmtId="0" fontId="1" fillId="5" borderId="6" xfId="1" applyFont="1" applyFill="1" applyBorder="1" applyAlignment="1">
      <alignment horizontal="center" vertical="center" wrapText="1"/>
    </xf>
    <xf numFmtId="14" fontId="10" fillId="5" borderId="9" xfId="1" applyNumberFormat="1" applyFont="1" applyFill="1" applyBorder="1" applyAlignment="1">
      <alignment horizontal="center" vertical="center" wrapText="1"/>
    </xf>
    <xf numFmtId="1" fontId="7" fillId="2" borderId="16" xfId="1" applyNumberFormat="1" applyFont="1" applyFill="1" applyBorder="1" applyAlignment="1">
      <alignment horizontal="center" vertical="center" wrapText="1"/>
    </xf>
    <xf numFmtId="1" fontId="7" fillId="5" borderId="4" xfId="1" applyNumberFormat="1" applyFont="1" applyFill="1" applyBorder="1" applyAlignment="1">
      <alignment horizontal="center" vertical="center" wrapText="1"/>
    </xf>
    <xf numFmtId="1" fontId="11" fillId="5" borderId="6" xfId="1" applyNumberFormat="1" applyFont="1" applyFill="1" applyBorder="1" applyAlignment="1">
      <alignment horizontal="center" vertical="center" wrapText="1"/>
    </xf>
    <xf numFmtId="1" fontId="11" fillId="5" borderId="9" xfId="1" applyNumberFormat="1" applyFont="1" applyFill="1" applyBorder="1" applyAlignment="1">
      <alignment horizontal="center" vertical="center" wrapText="1"/>
    </xf>
    <xf numFmtId="164" fontId="10" fillId="2" borderId="16" xfId="1" applyNumberFormat="1" applyFont="1" applyFill="1" applyBorder="1" applyAlignment="1">
      <alignment horizontal="center" vertical="center" wrapText="1"/>
    </xf>
    <xf numFmtId="164" fontId="10" fillId="5" borderId="4" xfId="1" applyNumberFormat="1" applyFont="1" applyFill="1" applyBorder="1" applyAlignment="1">
      <alignment horizontal="center" vertical="center" wrapText="1"/>
    </xf>
    <xf numFmtId="4" fontId="2" fillId="5" borderId="5" xfId="0" applyNumberFormat="1" applyFont="1" applyFill="1" applyBorder="1" applyAlignment="1">
      <alignment horizontal="center" vertical="center" wrapText="1"/>
    </xf>
    <xf numFmtId="14" fontId="1" fillId="5" borderId="1" xfId="1" applyNumberFormat="1" applyFont="1" applyFill="1" applyBorder="1" applyAlignment="1">
      <alignment horizontal="center" vertical="center" wrapText="1"/>
    </xf>
    <xf numFmtId="1" fontId="8" fillId="2" borderId="16" xfId="1" applyNumberFormat="1" applyFont="1" applyFill="1" applyBorder="1" applyAlignment="1">
      <alignment horizontal="center" vertical="center" wrapText="1"/>
    </xf>
    <xf numFmtId="1" fontId="7" fillId="5" borderId="7" xfId="1" applyNumberFormat="1" applyFont="1" applyFill="1" applyBorder="1" applyAlignment="1">
      <alignment horizontal="center" vertical="center" wrapText="1"/>
    </xf>
    <xf numFmtId="1" fontId="11" fillId="5" borderId="1" xfId="1" applyNumberFormat="1" applyFont="1" applyFill="1" applyBorder="1" applyAlignment="1">
      <alignment horizontal="center" vertical="center" wrapText="1"/>
    </xf>
    <xf numFmtId="164" fontId="10" fillId="5" borderId="7" xfId="1" applyNumberFormat="1" applyFont="1" applyFill="1" applyBorder="1" applyAlignment="1">
      <alignment horizontal="center" vertical="center" wrapText="1"/>
    </xf>
    <xf numFmtId="1" fontId="2" fillId="2" borderId="16" xfId="1" applyNumberFormat="1" applyFont="1" applyFill="1" applyBorder="1" applyAlignment="1">
      <alignment horizontal="center" vertical="center" wrapText="1"/>
    </xf>
    <xf numFmtId="1" fontId="3" fillId="5" borderId="1" xfId="1" applyNumberFormat="1" applyFont="1" applyFill="1" applyBorder="1" applyAlignment="1">
      <alignment horizontal="center" vertical="center" wrapText="1"/>
    </xf>
    <xf numFmtId="164" fontId="1" fillId="2" borderId="16" xfId="1" applyNumberFormat="1" applyFont="1" applyFill="1" applyBorder="1" applyAlignment="1">
      <alignment horizontal="center" vertical="center" wrapText="1"/>
    </xf>
    <xf numFmtId="164" fontId="1" fillId="5" borderId="7" xfId="1" applyNumberFormat="1" applyFont="1" applyFill="1" applyBorder="1" applyAlignment="1">
      <alignment horizontal="center" vertical="center" wrapText="1"/>
    </xf>
    <xf numFmtId="49" fontId="5" fillId="19" borderId="5" xfId="0" applyNumberFormat="1" applyFont="1" applyFill="1" applyBorder="1" applyAlignment="1">
      <alignment horizontal="center" vertical="center" wrapText="1"/>
    </xf>
    <xf numFmtId="3" fontId="15" fillId="5" borderId="5" xfId="0" applyNumberFormat="1" applyFont="1" applyFill="1" applyBorder="1" applyAlignment="1">
      <alignment horizontal="center" vertical="center" wrapText="1"/>
    </xf>
    <xf numFmtId="14" fontId="10" fillId="5" borderId="1" xfId="1" applyNumberFormat="1" applyFont="1" applyFill="1" applyBorder="1" applyAlignment="1">
      <alignment horizontal="center" vertical="center" wrapText="1"/>
    </xf>
    <xf numFmtId="14" fontId="5" fillId="2" borderId="16" xfId="1" applyNumberFormat="1" applyFont="1" applyFill="1" applyBorder="1" applyAlignment="1">
      <alignment horizontal="center" vertical="center" wrapText="1"/>
    </xf>
    <xf numFmtId="14" fontId="10" fillId="5" borderId="7" xfId="1" applyNumberFormat="1" applyFont="1" applyFill="1" applyBorder="1" applyAlignment="1">
      <alignment horizontal="center" vertical="center" wrapText="1"/>
    </xf>
    <xf numFmtId="0" fontId="1" fillId="5" borderId="8" xfId="1" applyFont="1" applyFill="1" applyBorder="1" applyAlignment="1">
      <alignment horizontal="center" vertical="center" wrapText="1"/>
    </xf>
    <xf numFmtId="14" fontId="1" fillId="5" borderId="11" xfId="1" applyNumberFormat="1" applyFont="1" applyFill="1" applyBorder="1" applyAlignment="1">
      <alignment horizontal="center" vertical="center" wrapText="1"/>
    </xf>
    <xf numFmtId="1" fontId="2" fillId="2" borderId="6" xfId="1" applyNumberFormat="1" applyFont="1" applyFill="1" applyBorder="1" applyAlignment="1">
      <alignment horizontal="center" vertical="center" wrapText="1"/>
    </xf>
    <xf numFmtId="1" fontId="2" fillId="5" borderId="10" xfId="1" applyNumberFormat="1" applyFont="1" applyFill="1" applyBorder="1" applyAlignment="1">
      <alignment horizontal="center" vertical="center" wrapText="1"/>
    </xf>
    <xf numFmtId="1" fontId="3" fillId="5" borderId="8" xfId="1" applyNumberFormat="1" applyFont="1" applyFill="1" applyBorder="1" applyAlignment="1">
      <alignment horizontal="center" vertical="center" wrapText="1"/>
    </xf>
    <xf numFmtId="1" fontId="3" fillId="5" borderId="11" xfId="1" applyNumberFormat="1" applyFont="1" applyFill="1" applyBorder="1" applyAlignment="1">
      <alignment horizontal="center" vertical="center" wrapText="1"/>
    </xf>
    <xf numFmtId="164" fontId="1" fillId="5" borderId="10" xfId="1" applyNumberFormat="1" applyFont="1" applyFill="1" applyBorder="1" applyAlignment="1">
      <alignment horizontal="center" vertical="center" wrapText="1"/>
    </xf>
    <xf numFmtId="14" fontId="1" fillId="5" borderId="8" xfId="0" applyNumberFormat="1" applyFont="1" applyFill="1" applyBorder="1" applyAlignment="1">
      <alignment horizontal="center" vertical="center" wrapText="1"/>
    </xf>
    <xf numFmtId="0" fontId="4" fillId="16" borderId="7" xfId="0" applyFont="1" applyFill="1" applyBorder="1" applyAlignment="1">
      <alignment horizontal="left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0" fontId="1" fillId="20" borderId="1" xfId="1" applyFont="1" applyFill="1" applyBorder="1" applyAlignment="1">
      <alignment horizontal="center" vertical="center"/>
    </xf>
    <xf numFmtId="0" fontId="1" fillId="20" borderId="2" xfId="1" applyFont="1" applyFill="1" applyBorder="1" applyAlignment="1">
      <alignment horizontal="center" vertical="center"/>
    </xf>
    <xf numFmtId="14" fontId="10" fillId="20" borderId="10" xfId="1" applyNumberFormat="1" applyFont="1" applyFill="1" applyBorder="1" applyAlignment="1">
      <alignment horizontal="center" vertical="center" wrapText="1"/>
    </xf>
    <xf numFmtId="1" fontId="8" fillId="20" borderId="11" xfId="1" applyNumberFormat="1" applyFont="1" applyFill="1" applyBorder="1" applyAlignment="1">
      <alignment horizontal="center" vertical="center" wrapText="1"/>
    </xf>
    <xf numFmtId="1" fontId="9" fillId="20" borderId="12" xfId="1" applyNumberFormat="1" applyFont="1" applyFill="1" applyBorder="1" applyAlignment="1">
      <alignment horizontal="center" vertical="center" wrapText="1"/>
    </xf>
    <xf numFmtId="1" fontId="11" fillId="20" borderId="10" xfId="1" applyNumberFormat="1" applyFont="1" applyFill="1" applyBorder="1" applyAlignment="1">
      <alignment horizontal="center" vertical="center" wrapText="1"/>
    </xf>
    <xf numFmtId="164" fontId="13" fillId="2" borderId="0" xfId="1" applyNumberFormat="1" applyFont="1" applyFill="1" applyAlignment="1">
      <alignment horizontal="center" vertical="center" wrapText="1"/>
    </xf>
    <xf numFmtId="14" fontId="1" fillId="20" borderId="11" xfId="1" applyNumberFormat="1" applyFont="1" applyFill="1" applyBorder="1" applyAlignment="1">
      <alignment horizontal="center" vertical="center"/>
    </xf>
    <xf numFmtId="14" fontId="1" fillId="20" borderId="12" xfId="1" applyNumberFormat="1" applyFont="1" applyFill="1" applyBorder="1" applyAlignment="1">
      <alignment horizontal="center" vertical="center"/>
    </xf>
    <xf numFmtId="0" fontId="1" fillId="20" borderId="7" xfId="1" applyFont="1" applyFill="1" applyBorder="1" applyAlignment="1">
      <alignment horizontal="center" vertical="center"/>
    </xf>
    <xf numFmtId="49" fontId="5" fillId="10" borderId="5" xfId="0" applyNumberFormat="1" applyFont="1" applyFill="1" applyBorder="1" applyAlignment="1">
      <alignment horizontal="center" vertical="center" wrapText="1"/>
    </xf>
    <xf numFmtId="4" fontId="15" fillId="0" borderId="11" xfId="0" applyNumberFormat="1" applyFont="1" applyBorder="1" applyAlignment="1">
      <alignment horizontal="center" vertical="center" wrapText="1"/>
    </xf>
    <xf numFmtId="0" fontId="1" fillId="11" borderId="24" xfId="1" applyFont="1" applyFill="1" applyBorder="1" applyAlignment="1">
      <alignment horizontal="center" vertical="center"/>
    </xf>
    <xf numFmtId="4" fontId="15" fillId="0" borderId="20" xfId="0" applyNumberFormat="1" applyFont="1" applyBorder="1" applyAlignment="1">
      <alignment horizontal="center" vertical="center" wrapText="1"/>
    </xf>
    <xf numFmtId="0" fontId="10" fillId="11" borderId="21" xfId="1" applyFont="1" applyFill="1" applyBorder="1" applyAlignment="1">
      <alignment horizontal="center" vertical="center"/>
    </xf>
    <xf numFmtId="0" fontId="10" fillId="11" borderId="19" xfId="1" applyFont="1" applyFill="1" applyBorder="1" applyAlignment="1">
      <alignment horizontal="center" vertical="center"/>
    </xf>
    <xf numFmtId="14" fontId="10" fillId="10" borderId="17" xfId="1" applyNumberFormat="1" applyFont="1" applyFill="1" applyBorder="1" applyAlignment="1">
      <alignment horizontal="center" vertical="center"/>
    </xf>
    <xf numFmtId="0" fontId="17" fillId="10" borderId="17" xfId="1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 textRotation="180" wrapText="1"/>
    </xf>
    <xf numFmtId="4" fontId="15" fillId="0" borderId="9" xfId="0" applyNumberFormat="1" applyFont="1" applyBorder="1" applyAlignment="1">
      <alignment horizontal="center" vertical="center" wrapText="1"/>
    </xf>
    <xf numFmtId="14" fontId="17" fillId="10" borderId="5" xfId="1" applyNumberFormat="1" applyFont="1" applyFill="1" applyBorder="1" applyAlignment="1">
      <alignment horizontal="center" vertical="center"/>
    </xf>
    <xf numFmtId="1" fontId="8" fillId="0" borderId="12" xfId="1" applyNumberFormat="1" applyFont="1" applyBorder="1" applyAlignment="1">
      <alignment horizontal="center" vertical="center" wrapText="1"/>
    </xf>
    <xf numFmtId="164" fontId="13" fillId="0" borderId="12" xfId="1" applyNumberFormat="1" applyFont="1" applyBorder="1" applyAlignment="1">
      <alignment horizontal="center" vertical="center" wrapText="1"/>
    </xf>
    <xf numFmtId="0" fontId="17" fillId="10" borderId="26" xfId="1" applyFont="1" applyFill="1" applyBorder="1" applyAlignment="1">
      <alignment horizontal="center" vertical="center"/>
    </xf>
    <xf numFmtId="14" fontId="10" fillId="10" borderId="5" xfId="1" applyNumberFormat="1" applyFont="1" applyFill="1" applyBorder="1" applyAlignment="1">
      <alignment horizontal="center" vertical="center" wrapText="1"/>
    </xf>
    <xf numFmtId="1" fontId="8" fillId="10" borderId="5" xfId="1" applyNumberFormat="1" applyFont="1" applyFill="1" applyBorder="1" applyAlignment="1">
      <alignment horizontal="center" vertical="center" wrapText="1"/>
    </xf>
    <xf numFmtId="1" fontId="9" fillId="10" borderId="5" xfId="1" applyNumberFormat="1" applyFont="1" applyFill="1" applyBorder="1" applyAlignment="1">
      <alignment horizontal="center" vertical="center" wrapText="1"/>
    </xf>
    <xf numFmtId="1" fontId="11" fillId="10" borderId="5" xfId="1" applyNumberFormat="1" applyFont="1" applyFill="1" applyBorder="1" applyAlignment="1">
      <alignment horizontal="center" vertical="center" wrapText="1"/>
    </xf>
    <xf numFmtId="164" fontId="13" fillId="0" borderId="0" xfId="1" applyNumberFormat="1" applyFont="1" applyAlignment="1">
      <alignment horizontal="center" vertical="center" wrapText="1"/>
    </xf>
    <xf numFmtId="14" fontId="15" fillId="10" borderId="5" xfId="1" applyNumberFormat="1" applyFont="1" applyFill="1" applyBorder="1" applyAlignment="1">
      <alignment horizontal="center" vertical="center"/>
    </xf>
    <xf numFmtId="0" fontId="1" fillId="20" borderId="6" xfId="1" applyFont="1" applyFill="1" applyBorder="1" applyAlignment="1">
      <alignment horizontal="center" vertical="center" wrapText="1"/>
    </xf>
    <xf numFmtId="0" fontId="10" fillId="20" borderId="5" xfId="0" applyFont="1" applyFill="1" applyBorder="1" applyAlignment="1">
      <alignment horizontal="center" vertical="center" wrapText="1"/>
    </xf>
    <xf numFmtId="14" fontId="10" fillId="20" borderId="5" xfId="1" applyNumberFormat="1" applyFont="1" applyFill="1" applyBorder="1" applyAlignment="1">
      <alignment horizontal="center" vertical="center" wrapText="1"/>
    </xf>
    <xf numFmtId="1" fontId="8" fillId="20" borderId="5" xfId="1" applyNumberFormat="1" applyFont="1" applyFill="1" applyBorder="1" applyAlignment="1">
      <alignment horizontal="center" vertical="center" wrapText="1"/>
    </xf>
    <xf numFmtId="1" fontId="9" fillId="20" borderId="5" xfId="1" applyNumberFormat="1" applyFont="1" applyFill="1" applyBorder="1" applyAlignment="1">
      <alignment horizontal="center" vertical="center" wrapText="1"/>
    </xf>
    <xf numFmtId="1" fontId="11" fillId="20" borderId="5" xfId="1" applyNumberFormat="1" applyFont="1" applyFill="1" applyBorder="1" applyAlignment="1">
      <alignment horizontal="center" vertical="center" wrapText="1"/>
    </xf>
    <xf numFmtId="164" fontId="13" fillId="20" borderId="5" xfId="1" applyNumberFormat="1" applyFont="1" applyFill="1" applyBorder="1" applyAlignment="1">
      <alignment horizontal="center" vertical="center" wrapText="1"/>
    </xf>
    <xf numFmtId="14" fontId="13" fillId="20" borderId="6" xfId="0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/>
    </xf>
    <xf numFmtId="0" fontId="21" fillId="20" borderId="5" xfId="0" applyFont="1" applyFill="1" applyBorder="1" applyAlignment="1">
      <alignment horizontal="center"/>
    </xf>
    <xf numFmtId="0" fontId="10" fillId="20" borderId="16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left"/>
    </xf>
    <xf numFmtId="0" fontId="10" fillId="5" borderId="5" xfId="0" applyFont="1" applyFill="1" applyBorder="1" applyAlignment="1">
      <alignment horizontal="center" vertical="center"/>
    </xf>
    <xf numFmtId="164" fontId="13" fillId="5" borderId="5" xfId="1" applyNumberFormat="1" applyFont="1" applyFill="1" applyBorder="1" applyAlignment="1">
      <alignment horizontal="center" vertical="center" wrapText="1"/>
    </xf>
    <xf numFmtId="14" fontId="13" fillId="5" borderId="6" xfId="0" applyNumberFormat="1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20" fillId="5" borderId="5" xfId="0" applyFont="1" applyFill="1" applyBorder="1" applyAlignment="1">
      <alignment horizontal="left" vertical="center"/>
    </xf>
    <xf numFmtId="0" fontId="1" fillId="20" borderId="5" xfId="1" applyFont="1" applyFill="1" applyBorder="1" applyAlignment="1">
      <alignment horizontal="center" vertical="center" wrapText="1"/>
    </xf>
    <xf numFmtId="0" fontId="10" fillId="20" borderId="5" xfId="1" applyFont="1" applyFill="1" applyBorder="1" applyAlignment="1">
      <alignment horizontal="center" vertical="center" wrapText="1"/>
    </xf>
    <xf numFmtId="164" fontId="10" fillId="20" borderId="5" xfId="1" applyNumberFormat="1" applyFont="1" applyFill="1" applyBorder="1" applyAlignment="1">
      <alignment horizontal="center" vertical="center" wrapText="1"/>
    </xf>
    <xf numFmtId="14" fontId="13" fillId="20" borderId="5" xfId="0" applyNumberFormat="1" applyFont="1" applyFill="1" applyBorder="1" applyAlignment="1">
      <alignment horizontal="center" vertical="center" wrapText="1"/>
    </xf>
    <xf numFmtId="0" fontId="10" fillId="20" borderId="1" xfId="0" applyFont="1" applyFill="1" applyBorder="1" applyAlignment="1">
      <alignment horizontal="center" vertical="center" wrapText="1"/>
    </xf>
    <xf numFmtId="0" fontId="10" fillId="20" borderId="0" xfId="0" applyFont="1" applyFill="1" applyAlignment="1">
      <alignment horizontal="center" vertical="center" wrapText="1"/>
    </xf>
    <xf numFmtId="0" fontId="10" fillId="20" borderId="7" xfId="0" applyFont="1" applyFill="1" applyBorder="1" applyAlignment="1">
      <alignment horizontal="center" vertical="center" wrapText="1"/>
    </xf>
    <xf numFmtId="1" fontId="8" fillId="20" borderId="7" xfId="1" applyNumberFormat="1" applyFont="1" applyFill="1" applyBorder="1" applyAlignment="1">
      <alignment horizontal="center" vertical="center" wrapText="1"/>
    </xf>
    <xf numFmtId="1" fontId="11" fillId="20" borderId="9" xfId="1" applyNumberFormat="1" applyFont="1" applyFill="1" applyBorder="1" applyAlignment="1">
      <alignment horizontal="center" vertical="center" wrapText="1"/>
    </xf>
    <xf numFmtId="164" fontId="13" fillId="2" borderId="16" xfId="1" applyNumberFormat="1" applyFont="1" applyFill="1" applyBorder="1" applyAlignment="1">
      <alignment horizontal="center" vertical="center" wrapText="1"/>
    </xf>
    <xf numFmtId="164" fontId="13" fillId="20" borderId="4" xfId="1" applyNumberFormat="1" applyFont="1" applyFill="1" applyBorder="1" applyAlignment="1">
      <alignment horizontal="center" vertical="center" wrapText="1"/>
    </xf>
    <xf numFmtId="1" fontId="11" fillId="20" borderId="1" xfId="1" applyNumberFormat="1" applyFont="1" applyFill="1" applyBorder="1" applyAlignment="1">
      <alignment horizontal="center" vertical="center" wrapText="1"/>
    </xf>
    <xf numFmtId="164" fontId="13" fillId="20" borderId="7" xfId="1" applyNumberFormat="1" applyFont="1" applyFill="1" applyBorder="1" applyAlignment="1">
      <alignment horizontal="center" vertical="center" wrapText="1"/>
    </xf>
    <xf numFmtId="0" fontId="1" fillId="20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4" fillId="0" borderId="27" xfId="0" applyFont="1" applyBorder="1" applyAlignment="1">
      <alignment horizontal="left" vertical="center" wrapText="1"/>
    </xf>
    <xf numFmtId="49" fontId="5" fillId="19" borderId="3" xfId="0" applyNumberFormat="1" applyFont="1" applyFill="1" applyBorder="1" applyAlignment="1">
      <alignment horizontal="center" vertical="center" wrapText="1"/>
    </xf>
    <xf numFmtId="4" fontId="22" fillId="5" borderId="3" xfId="0" applyNumberFormat="1" applyFont="1" applyFill="1" applyBorder="1" applyAlignment="1">
      <alignment horizontal="center" vertical="center" wrapText="1"/>
    </xf>
    <xf numFmtId="0" fontId="4" fillId="0" borderId="28" xfId="0" applyFont="1" applyBorder="1" applyAlignment="1">
      <alignment horizontal="left" vertical="center" wrapText="1"/>
    </xf>
    <xf numFmtId="1" fontId="2" fillId="5" borderId="7" xfId="1" applyNumberFormat="1" applyFont="1" applyFill="1" applyBorder="1" applyAlignment="1">
      <alignment horizontal="center" vertical="center" wrapText="1"/>
    </xf>
    <xf numFmtId="1" fontId="3" fillId="5" borderId="0" xfId="0" applyNumberFormat="1" applyFont="1" applyFill="1" applyAlignment="1">
      <alignment horizontal="center" vertical="center" wrapText="1"/>
    </xf>
    <xf numFmtId="0" fontId="4" fillId="0" borderId="29" xfId="0" applyFont="1" applyBorder="1" applyAlignment="1">
      <alignment horizontal="left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1" fillId="21" borderId="2" xfId="0" applyFont="1" applyFill="1" applyBorder="1" applyAlignment="1">
      <alignment horizontal="center" vertical="center" wrapText="1"/>
    </xf>
    <xf numFmtId="0" fontId="17" fillId="21" borderId="2" xfId="1" applyFont="1" applyFill="1" applyBorder="1" applyAlignment="1">
      <alignment horizontal="center" vertical="center"/>
    </xf>
    <xf numFmtId="14" fontId="1" fillId="21" borderId="12" xfId="0" applyNumberFormat="1" applyFont="1" applyFill="1" applyBorder="1" applyAlignment="1">
      <alignment horizontal="center" vertical="center" wrapText="1"/>
    </xf>
    <xf numFmtId="14" fontId="1" fillId="2" borderId="6" xfId="0" applyNumberFormat="1" applyFont="1" applyFill="1" applyBorder="1" applyAlignment="1">
      <alignment horizontal="center" vertical="center" wrapText="1"/>
    </xf>
    <xf numFmtId="0" fontId="17" fillId="21" borderId="7" xfId="1" applyFont="1" applyFill="1" applyBorder="1" applyAlignment="1">
      <alignment horizontal="center" vertical="center"/>
    </xf>
    <xf numFmtId="49" fontId="1" fillId="10" borderId="5" xfId="0" applyNumberFormat="1" applyFont="1" applyFill="1" applyBorder="1" applyAlignment="1">
      <alignment horizontal="center" vertical="center" wrapText="1"/>
    </xf>
    <xf numFmtId="4" fontId="1" fillId="10" borderId="11" xfId="0" applyNumberFormat="1" applyFont="1" applyFill="1" applyBorder="1" applyAlignment="1">
      <alignment horizontal="center" vertical="center" wrapText="1"/>
    </xf>
    <xf numFmtId="0" fontId="17" fillId="10" borderId="5" xfId="1" applyFont="1" applyFill="1" applyBorder="1" applyAlignment="1">
      <alignment horizontal="center" vertical="center"/>
    </xf>
    <xf numFmtId="4" fontId="1" fillId="10" borderId="20" xfId="0" applyNumberFormat="1" applyFont="1" applyFill="1" applyBorder="1" applyAlignment="1">
      <alignment horizontal="center" vertical="center" wrapText="1"/>
    </xf>
    <xf numFmtId="4" fontId="1" fillId="10" borderId="9" xfId="0" applyNumberFormat="1" applyFont="1" applyFill="1" applyBorder="1" applyAlignment="1">
      <alignment horizontal="center" vertical="center" wrapText="1"/>
    </xf>
    <xf numFmtId="0" fontId="1" fillId="21" borderId="5" xfId="1" applyFont="1" applyFill="1" applyBorder="1" applyAlignment="1">
      <alignment horizontal="center" vertical="center" wrapText="1"/>
    </xf>
    <xf numFmtId="14" fontId="10" fillId="21" borderId="5" xfId="1" applyNumberFormat="1" applyFont="1" applyFill="1" applyBorder="1" applyAlignment="1">
      <alignment horizontal="center" vertical="center" wrapText="1"/>
    </xf>
    <xf numFmtId="1" fontId="11" fillId="21" borderId="5" xfId="1" applyNumberFormat="1" applyFont="1" applyFill="1" applyBorder="1" applyAlignment="1">
      <alignment horizontal="center" vertical="center" wrapText="1"/>
    </xf>
    <xf numFmtId="164" fontId="10" fillId="2" borderId="0" xfId="0" applyNumberFormat="1" applyFont="1" applyFill="1" applyAlignment="1">
      <alignment horizontal="center" vertical="center" wrapText="1"/>
    </xf>
    <xf numFmtId="164" fontId="10" fillId="21" borderId="5" xfId="1" applyNumberFormat="1" applyFont="1" applyFill="1" applyBorder="1" applyAlignment="1">
      <alignment horizontal="center" vertical="center" wrapText="1"/>
    </xf>
    <xf numFmtId="14" fontId="1" fillId="21" borderId="5" xfId="0" applyNumberFormat="1" applyFont="1" applyFill="1" applyBorder="1" applyAlignment="1">
      <alignment horizontal="center" vertical="center" wrapText="1"/>
    </xf>
    <xf numFmtId="0" fontId="1" fillId="21" borderId="5" xfId="0" applyFont="1" applyFill="1" applyBorder="1" applyAlignment="1">
      <alignment horizontal="center" vertical="center" wrapText="1"/>
    </xf>
    <xf numFmtId="164" fontId="10" fillId="21" borderId="8" xfId="1" applyNumberFormat="1" applyFont="1" applyFill="1" applyBorder="1" applyAlignment="1">
      <alignment horizontal="center" vertical="center" wrapText="1"/>
    </xf>
    <xf numFmtId="14" fontId="1" fillId="21" borderId="8" xfId="0" applyNumberFormat="1" applyFont="1" applyFill="1" applyBorder="1" applyAlignment="1">
      <alignment horizontal="center" vertical="center" wrapText="1"/>
    </xf>
    <xf numFmtId="1" fontId="7" fillId="21" borderId="5" xfId="1" applyNumberFormat="1" applyFont="1" applyFill="1" applyBorder="1" applyAlignment="1">
      <alignment horizontal="center" vertical="center" wrapText="1"/>
    </xf>
    <xf numFmtId="14" fontId="10" fillId="21" borderId="1" xfId="1" applyNumberFormat="1" applyFont="1" applyFill="1" applyBorder="1" applyAlignment="1">
      <alignment horizontal="center" vertical="center" wrapText="1"/>
    </xf>
    <xf numFmtId="1" fontId="2" fillId="2" borderId="16" xfId="0" applyNumberFormat="1" applyFont="1" applyFill="1" applyBorder="1" applyAlignment="1">
      <alignment horizontal="center" vertical="center" wrapText="1"/>
    </xf>
    <xf numFmtId="164" fontId="10" fillId="2" borderId="16" xfId="0" applyNumberFormat="1" applyFont="1" applyFill="1" applyBorder="1" applyAlignment="1">
      <alignment horizontal="center" vertical="center" wrapText="1"/>
    </xf>
    <xf numFmtId="164" fontId="10" fillId="21" borderId="6" xfId="1" applyNumberFormat="1" applyFont="1" applyFill="1" applyBorder="1" applyAlignment="1">
      <alignment horizontal="center" vertical="center" wrapText="1"/>
    </xf>
    <xf numFmtId="14" fontId="1" fillId="21" borderId="6" xfId="0" applyNumberFormat="1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1" fontId="24" fillId="5" borderId="5" xfId="1" applyNumberFormat="1" applyFont="1" applyFill="1" applyBorder="1" applyAlignment="1">
      <alignment horizontal="center" vertical="center" wrapText="1"/>
    </xf>
    <xf numFmtId="1" fontId="25" fillId="5" borderId="5" xfId="1" applyNumberFormat="1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left" vertical="center" wrapText="1"/>
    </xf>
    <xf numFmtId="1" fontId="2" fillId="5" borderId="8" xfId="0" applyNumberFormat="1" applyFont="1" applyFill="1" applyBorder="1" applyAlignment="1">
      <alignment horizontal="center" vertical="center" wrapText="1"/>
    </xf>
    <xf numFmtId="1" fontId="3" fillId="5" borderId="8" xfId="0" applyNumberFormat="1" applyFont="1" applyFill="1" applyBorder="1" applyAlignment="1">
      <alignment horizontal="center" vertical="center" wrapText="1"/>
    </xf>
    <xf numFmtId="164" fontId="1" fillId="5" borderId="8" xfId="0" applyNumberFormat="1" applyFont="1" applyFill="1" applyBorder="1" applyAlignment="1">
      <alignment horizontal="center" vertical="center" wrapText="1"/>
    </xf>
    <xf numFmtId="49" fontId="1" fillId="21" borderId="5" xfId="0" applyNumberFormat="1" applyFont="1" applyFill="1" applyBorder="1" applyAlignment="1">
      <alignment horizontal="center" vertical="center" wrapText="1"/>
    </xf>
    <xf numFmtId="0" fontId="4" fillId="21" borderId="7" xfId="0" applyFont="1" applyFill="1" applyBorder="1" applyAlignment="1">
      <alignment horizontal="left" vertical="center" wrapText="1"/>
    </xf>
    <xf numFmtId="0" fontId="1" fillId="22" borderId="1" xfId="1" applyFont="1" applyFill="1" applyBorder="1" applyAlignment="1">
      <alignment horizontal="center" vertical="center" wrapText="1"/>
    </xf>
    <xf numFmtId="0" fontId="1" fillId="22" borderId="2" xfId="1" applyFont="1" applyFill="1" applyBorder="1" applyAlignment="1">
      <alignment horizontal="center" vertical="center" wrapText="1"/>
    </xf>
    <xf numFmtId="14" fontId="1" fillId="22" borderId="7" xfId="1" applyNumberFormat="1" applyFont="1" applyFill="1" applyBorder="1" applyAlignment="1">
      <alignment horizontal="center" vertical="center" wrapText="1"/>
    </xf>
    <xf numFmtId="1" fontId="2" fillId="22" borderId="1" xfId="1" applyNumberFormat="1" applyFont="1" applyFill="1" applyBorder="1" applyAlignment="1">
      <alignment horizontal="center" vertical="center" wrapText="1"/>
    </xf>
    <xf numFmtId="1" fontId="3" fillId="22" borderId="2" xfId="1" applyNumberFormat="1" applyFont="1" applyFill="1" applyBorder="1" applyAlignment="1">
      <alignment horizontal="center" vertical="center" wrapText="1"/>
    </xf>
    <xf numFmtId="1" fontId="3" fillId="22" borderId="7" xfId="1" applyNumberFormat="1" applyFont="1" applyFill="1" applyBorder="1" applyAlignment="1">
      <alignment horizontal="center" vertical="center" wrapText="1"/>
    </xf>
    <xf numFmtId="164" fontId="1" fillId="2" borderId="16" xfId="0" applyNumberFormat="1" applyFont="1" applyFill="1" applyBorder="1" applyAlignment="1">
      <alignment horizontal="center" vertical="center" wrapText="1"/>
    </xf>
    <xf numFmtId="164" fontId="1" fillId="22" borderId="1" xfId="1" applyNumberFormat="1" applyFont="1" applyFill="1" applyBorder="1" applyAlignment="1">
      <alignment horizontal="center" vertical="center" wrapText="1"/>
    </xf>
    <xf numFmtId="14" fontId="1" fillId="22" borderId="2" xfId="0" applyNumberFormat="1" applyFont="1" applyFill="1" applyBorder="1" applyAlignment="1">
      <alignment horizontal="center" vertical="center" wrapText="1"/>
    </xf>
    <xf numFmtId="0" fontId="1" fillId="22" borderId="7" xfId="0" applyFont="1" applyFill="1" applyBorder="1" applyAlignment="1">
      <alignment horizontal="center" vertical="center" wrapText="1"/>
    </xf>
    <xf numFmtId="0" fontId="1" fillId="20" borderId="5" xfId="0" applyFont="1" applyFill="1" applyBorder="1" applyAlignment="1">
      <alignment horizontal="center" vertical="center" textRotation="180" wrapText="1"/>
    </xf>
    <xf numFmtId="4" fontId="1" fillId="0" borderId="9" xfId="0" applyNumberFormat="1" applyFont="1" applyBorder="1" applyAlignment="1">
      <alignment horizontal="center" vertical="center" wrapText="1"/>
    </xf>
    <xf numFmtId="0" fontId="1" fillId="22" borderId="6" xfId="1" applyFont="1" applyFill="1" applyBorder="1" applyAlignment="1">
      <alignment horizontal="center" vertical="center" wrapText="1"/>
    </xf>
    <xf numFmtId="0" fontId="1" fillId="22" borderId="5" xfId="1" applyFont="1" applyFill="1" applyBorder="1" applyAlignment="1">
      <alignment horizontal="center" vertical="center" wrapText="1"/>
    </xf>
    <xf numFmtId="14" fontId="1" fillId="22" borderId="5" xfId="1" applyNumberFormat="1" applyFont="1" applyFill="1" applyBorder="1" applyAlignment="1">
      <alignment horizontal="center" vertical="center" wrapText="1"/>
    </xf>
    <xf numFmtId="1" fontId="2" fillId="22" borderId="5" xfId="1" applyNumberFormat="1" applyFont="1" applyFill="1" applyBorder="1" applyAlignment="1">
      <alignment horizontal="center" vertical="center" wrapText="1"/>
    </xf>
    <xf numFmtId="1" fontId="3" fillId="22" borderId="5" xfId="1" applyNumberFormat="1" applyFont="1" applyFill="1" applyBorder="1" applyAlignment="1">
      <alignment horizontal="center" vertical="center" wrapText="1"/>
    </xf>
    <xf numFmtId="164" fontId="1" fillId="22" borderId="5" xfId="1" applyNumberFormat="1" applyFont="1" applyFill="1" applyBorder="1" applyAlignment="1">
      <alignment horizontal="center" vertical="center" wrapText="1"/>
    </xf>
    <xf numFmtId="14" fontId="1" fillId="22" borderId="5" xfId="0" applyNumberFormat="1" applyFont="1" applyFill="1" applyBorder="1" applyAlignment="1">
      <alignment horizontal="center" vertical="center" wrapText="1"/>
    </xf>
    <xf numFmtId="0" fontId="1" fillId="22" borderId="5" xfId="0" applyFont="1" applyFill="1" applyBorder="1" applyAlignment="1">
      <alignment horizontal="center" vertical="center" wrapText="1"/>
    </xf>
    <xf numFmtId="3" fontId="1" fillId="22" borderId="5" xfId="0" applyNumberFormat="1" applyFont="1" applyFill="1" applyBorder="1" applyAlignment="1">
      <alignment horizontal="center" vertical="center" wrapText="1"/>
    </xf>
    <xf numFmtId="4" fontId="1" fillId="22" borderId="9" xfId="0" applyNumberFormat="1" applyFont="1" applyFill="1" applyBorder="1" applyAlignment="1">
      <alignment horizontal="center" vertical="center" wrapText="1"/>
    </xf>
    <xf numFmtId="4" fontId="1" fillId="22" borderId="5" xfId="0" applyNumberFormat="1" applyFont="1" applyFill="1" applyBorder="1" applyAlignment="1">
      <alignment horizontal="center" vertical="center" wrapText="1"/>
    </xf>
    <xf numFmtId="4" fontId="10" fillId="22" borderId="5" xfId="0" applyNumberFormat="1" applyFont="1" applyFill="1" applyBorder="1" applyAlignment="1">
      <alignment horizontal="center" vertical="center" wrapText="1"/>
    </xf>
    <xf numFmtId="0" fontId="1" fillId="22" borderId="16" xfId="1" applyFont="1" applyFill="1" applyBorder="1" applyAlignment="1">
      <alignment horizontal="center" vertical="center" wrapText="1"/>
    </xf>
    <xf numFmtId="1" fontId="2" fillId="2" borderId="0" xfId="0" applyNumberFormat="1" applyFont="1" applyFill="1" applyAlignment="1">
      <alignment vertical="center" wrapText="1"/>
    </xf>
    <xf numFmtId="164" fontId="1" fillId="2" borderId="0" xfId="0" applyNumberFormat="1" applyFont="1" applyFill="1" applyAlignment="1">
      <alignment vertical="center" wrapText="1"/>
    </xf>
    <xf numFmtId="14" fontId="12" fillId="22" borderId="5" xfId="1" applyNumberFormat="1" applyFont="1" applyFill="1" applyBorder="1" applyAlignment="1">
      <alignment horizontal="center" vertical="center" wrapText="1"/>
    </xf>
    <xf numFmtId="14" fontId="10" fillId="22" borderId="5" xfId="0" applyNumberFormat="1" applyFont="1" applyFill="1" applyBorder="1" applyAlignment="1">
      <alignment horizontal="center" vertical="center" wrapText="1"/>
    </xf>
    <xf numFmtId="14" fontId="12" fillId="5" borderId="5" xfId="1" applyNumberFormat="1" applyFont="1" applyFill="1" applyBorder="1" applyAlignment="1">
      <alignment horizontal="center" vertical="center" wrapText="1"/>
    </xf>
    <xf numFmtId="14" fontId="1" fillId="5" borderId="5" xfId="1" quotePrefix="1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22" borderId="6" xfId="0" applyFont="1" applyFill="1" applyBorder="1" applyAlignment="1">
      <alignment horizontal="left" vertical="center" wrapText="1"/>
    </xf>
    <xf numFmtId="3" fontId="1" fillId="23" borderId="5" xfId="0" applyNumberFormat="1" applyFont="1" applyFill="1" applyBorder="1" applyAlignment="1">
      <alignment horizontal="center" vertical="center" wrapText="1"/>
    </xf>
    <xf numFmtId="4" fontId="1" fillId="23" borderId="11" xfId="0" applyNumberFormat="1" applyFont="1" applyFill="1" applyBorder="1" applyAlignment="1">
      <alignment horizontal="center" vertical="center" wrapText="1"/>
    </xf>
    <xf numFmtId="0" fontId="1" fillId="23" borderId="5" xfId="1" applyFont="1" applyFill="1" applyBorder="1" applyAlignment="1">
      <alignment horizontal="center" vertical="center" wrapText="1"/>
    </xf>
    <xf numFmtId="14" fontId="1" fillId="23" borderId="5" xfId="1" applyNumberFormat="1" applyFont="1" applyFill="1" applyBorder="1" applyAlignment="1">
      <alignment horizontal="center" vertical="center" wrapText="1"/>
    </xf>
    <xf numFmtId="1" fontId="2" fillId="23" borderId="0" xfId="1" applyNumberFormat="1" applyFont="1" applyFill="1" applyAlignment="1">
      <alignment horizontal="center" vertical="center" wrapText="1"/>
    </xf>
    <xf numFmtId="1" fontId="3" fillId="23" borderId="1" xfId="1" applyNumberFormat="1" applyFont="1" applyFill="1" applyBorder="1" applyAlignment="1">
      <alignment horizontal="center" vertical="center" wrapText="1"/>
    </xf>
    <xf numFmtId="1" fontId="3" fillId="23" borderId="12" xfId="1" applyNumberFormat="1" applyFont="1" applyFill="1" applyBorder="1" applyAlignment="1">
      <alignment horizontal="center" vertical="center" wrapText="1"/>
    </xf>
    <xf numFmtId="1" fontId="3" fillId="23" borderId="7" xfId="1" applyNumberFormat="1" applyFont="1" applyFill="1" applyBorder="1" applyAlignment="1">
      <alignment horizontal="center" vertical="center" wrapText="1"/>
    </xf>
    <xf numFmtId="164" fontId="1" fillId="23" borderId="0" xfId="1" applyNumberFormat="1" applyFont="1" applyFill="1" applyAlignment="1">
      <alignment horizontal="center" vertical="center" wrapText="1"/>
    </xf>
    <xf numFmtId="164" fontId="1" fillId="23" borderId="1" xfId="1" applyNumberFormat="1" applyFont="1" applyFill="1" applyBorder="1" applyAlignment="1">
      <alignment horizontal="center" vertical="center" wrapText="1"/>
    </xf>
    <xf numFmtId="14" fontId="10" fillId="23" borderId="10" xfId="0" applyNumberFormat="1" applyFont="1" applyFill="1" applyBorder="1" applyAlignment="1">
      <alignment horizontal="center" vertical="center" wrapText="1"/>
    </xf>
    <xf numFmtId="0" fontId="1" fillId="23" borderId="5" xfId="0" applyFont="1" applyFill="1" applyBorder="1" applyAlignment="1">
      <alignment horizontal="center" vertical="center" wrapText="1"/>
    </xf>
    <xf numFmtId="0" fontId="4" fillId="23" borderId="5" xfId="0" applyFont="1" applyFill="1" applyBorder="1" applyAlignment="1">
      <alignment horizontal="left" vertical="center" wrapText="1"/>
    </xf>
    <xf numFmtId="4" fontId="1" fillId="23" borderId="20" xfId="0" applyNumberFormat="1" applyFont="1" applyFill="1" applyBorder="1" applyAlignment="1">
      <alignment horizontal="center" vertical="center" wrapText="1"/>
    </xf>
    <xf numFmtId="0" fontId="1" fillId="23" borderId="5" xfId="1" applyFont="1" applyFill="1" applyBorder="1" applyAlignment="1">
      <alignment horizontal="center" vertical="center"/>
    </xf>
    <xf numFmtId="14" fontId="1" fillId="23" borderId="11" xfId="1" applyNumberFormat="1" applyFont="1" applyFill="1" applyBorder="1" applyAlignment="1">
      <alignment horizontal="center" vertical="center" wrapText="1"/>
    </xf>
    <xf numFmtId="1" fontId="2" fillId="23" borderId="12" xfId="1" applyNumberFormat="1" applyFont="1" applyFill="1" applyBorder="1" applyAlignment="1">
      <alignment horizontal="center" vertical="center" wrapText="1"/>
    </xf>
    <xf numFmtId="164" fontId="1" fillId="23" borderId="12" xfId="1" applyNumberFormat="1" applyFont="1" applyFill="1" applyBorder="1" applyAlignment="1">
      <alignment horizontal="center" vertical="center" wrapText="1"/>
    </xf>
    <xf numFmtId="14" fontId="1" fillId="23" borderId="20" xfId="1" applyNumberFormat="1" applyFont="1" applyFill="1" applyBorder="1" applyAlignment="1">
      <alignment horizontal="center" vertical="center" wrapText="1"/>
    </xf>
    <xf numFmtId="1" fontId="3" fillId="23" borderId="0" xfId="1" applyNumberFormat="1" applyFont="1" applyFill="1" applyAlignment="1">
      <alignment horizontal="center" vertical="center" wrapText="1"/>
    </xf>
    <xf numFmtId="14" fontId="10" fillId="23" borderId="17" xfId="0" applyNumberFormat="1" applyFont="1" applyFill="1" applyBorder="1" applyAlignment="1">
      <alignment horizontal="center" vertical="center" wrapText="1"/>
    </xf>
    <xf numFmtId="0" fontId="17" fillId="23" borderId="5" xfId="1" applyFont="1" applyFill="1" applyBorder="1" applyAlignment="1">
      <alignment horizontal="center" vertical="center"/>
    </xf>
    <xf numFmtId="4" fontId="1" fillId="23" borderId="9" xfId="0" applyNumberFormat="1" applyFont="1" applyFill="1" applyBorder="1" applyAlignment="1">
      <alignment horizontal="center" vertical="center" wrapText="1"/>
    </xf>
    <xf numFmtId="14" fontId="1" fillId="23" borderId="9" xfId="1" applyNumberFormat="1" applyFont="1" applyFill="1" applyBorder="1" applyAlignment="1">
      <alignment horizontal="center" vertical="center" wrapText="1"/>
    </xf>
    <xf numFmtId="1" fontId="2" fillId="23" borderId="3" xfId="1" applyNumberFormat="1" applyFont="1" applyFill="1" applyBorder="1" applyAlignment="1">
      <alignment horizontal="center" vertical="center" wrapText="1"/>
    </xf>
    <xf numFmtId="1" fontId="3" fillId="23" borderId="3" xfId="1" applyNumberFormat="1" applyFont="1" applyFill="1" applyBorder="1" applyAlignment="1">
      <alignment horizontal="center" vertical="center" wrapText="1"/>
    </xf>
    <xf numFmtId="164" fontId="1" fillId="23" borderId="3" xfId="1" applyNumberFormat="1" applyFont="1" applyFill="1" applyBorder="1" applyAlignment="1">
      <alignment horizontal="center" vertical="center" wrapText="1"/>
    </xf>
    <xf numFmtId="14" fontId="10" fillId="23" borderId="4" xfId="0" applyNumberFormat="1" applyFont="1" applyFill="1" applyBorder="1" applyAlignment="1">
      <alignment horizontal="center" vertical="center" wrapText="1"/>
    </xf>
    <xf numFmtId="4" fontId="10" fillId="0" borderId="4" xfId="0" applyNumberFormat="1" applyFont="1" applyBorder="1" applyAlignment="1">
      <alignment horizontal="center" vertical="center" wrapText="1"/>
    </xf>
    <xf numFmtId="0" fontId="1" fillId="24" borderId="5" xfId="1" applyFont="1" applyFill="1" applyBorder="1" applyAlignment="1">
      <alignment horizontal="center" vertical="center" wrapText="1"/>
    </xf>
    <xf numFmtId="14" fontId="1" fillId="24" borderId="9" xfId="1" applyNumberFormat="1" applyFont="1" applyFill="1" applyBorder="1" applyAlignment="1">
      <alignment horizontal="center" vertical="center" wrapText="1"/>
    </xf>
    <xf numFmtId="1" fontId="3" fillId="24" borderId="3" xfId="1" applyNumberFormat="1" applyFont="1" applyFill="1" applyBorder="1" applyAlignment="1">
      <alignment horizontal="center" vertical="center" wrapText="1"/>
    </xf>
    <xf numFmtId="164" fontId="1" fillId="24" borderId="3" xfId="1" applyNumberFormat="1" applyFont="1" applyFill="1" applyBorder="1" applyAlignment="1">
      <alignment horizontal="center" vertical="center" wrapText="1"/>
    </xf>
    <xf numFmtId="14" fontId="10" fillId="24" borderId="4" xfId="0" applyNumberFormat="1" applyFont="1" applyFill="1" applyBorder="1" applyAlignment="1">
      <alignment horizontal="center" vertical="center" wrapText="1"/>
    </xf>
    <xf numFmtId="0" fontId="1" fillId="24" borderId="5" xfId="0" applyFont="1" applyFill="1" applyBorder="1" applyAlignment="1">
      <alignment horizontal="center" vertical="center" wrapText="1"/>
    </xf>
    <xf numFmtId="1" fontId="3" fillId="24" borderId="5" xfId="1" applyNumberFormat="1" applyFont="1" applyFill="1" applyBorder="1" applyAlignment="1">
      <alignment horizontal="center" vertical="center" wrapText="1"/>
    </xf>
    <xf numFmtId="14" fontId="10" fillId="24" borderId="5" xfId="0" applyNumberFormat="1" applyFont="1" applyFill="1" applyBorder="1" applyAlignment="1">
      <alignment horizontal="center" vertical="center" wrapText="1"/>
    </xf>
    <xf numFmtId="14" fontId="1" fillId="24" borderId="5" xfId="1" applyNumberFormat="1" applyFont="1" applyFill="1" applyBorder="1" applyAlignment="1">
      <alignment horizontal="center" vertical="center" wrapText="1"/>
    </xf>
    <xf numFmtId="164" fontId="1" fillId="24" borderId="1" xfId="1" applyNumberFormat="1" applyFont="1" applyFill="1" applyBorder="1" applyAlignment="1">
      <alignment horizontal="center" vertical="center" wrapText="1"/>
    </xf>
    <xf numFmtId="4" fontId="5" fillId="0" borderId="4" xfId="0" applyNumberFormat="1" applyFont="1" applyBorder="1" applyAlignment="1">
      <alignment horizontal="center" vertical="center" wrapText="1"/>
    </xf>
    <xf numFmtId="0" fontId="5" fillId="24" borderId="5" xfId="1" applyFont="1" applyFill="1" applyBorder="1" applyAlignment="1">
      <alignment horizontal="center" vertical="center" wrapText="1"/>
    </xf>
    <xf numFmtId="164" fontId="1" fillId="24" borderId="8" xfId="1" applyNumberFormat="1" applyFont="1" applyFill="1" applyBorder="1" applyAlignment="1">
      <alignment horizontal="center" vertical="center" wrapText="1"/>
    </xf>
    <xf numFmtId="164" fontId="1" fillId="24" borderId="5" xfId="1" applyNumberFormat="1" applyFont="1" applyFill="1" applyBorder="1" applyAlignment="1">
      <alignment horizontal="center" vertical="center" wrapText="1"/>
    </xf>
    <xf numFmtId="14" fontId="10" fillId="24" borderId="7" xfId="0" applyNumberFormat="1" applyFont="1" applyFill="1" applyBorder="1" applyAlignment="1">
      <alignment horizontal="center" vertical="center" wrapText="1"/>
    </xf>
    <xf numFmtId="14" fontId="1" fillId="24" borderId="6" xfId="1" applyNumberFormat="1" applyFont="1" applyFill="1" applyBorder="1" applyAlignment="1">
      <alignment horizontal="center" vertical="center" wrapText="1"/>
    </xf>
    <xf numFmtId="1" fontId="3" fillId="24" borderId="6" xfId="1" applyNumberFormat="1" applyFont="1" applyFill="1" applyBorder="1" applyAlignment="1">
      <alignment horizontal="center" vertical="center" wrapText="1"/>
    </xf>
    <xf numFmtId="164" fontId="1" fillId="24" borderId="6" xfId="1" applyNumberFormat="1" applyFont="1" applyFill="1" applyBorder="1" applyAlignment="1">
      <alignment horizontal="center" vertical="center" wrapText="1"/>
    </xf>
    <xf numFmtId="0" fontId="1" fillId="24" borderId="6" xfId="0" applyFont="1" applyFill="1" applyBorder="1" applyAlignment="1">
      <alignment horizontal="center" vertical="center" wrapText="1"/>
    </xf>
    <xf numFmtId="4" fontId="15" fillId="0" borderId="5" xfId="0" applyNumberFormat="1" applyFont="1" applyBorder="1" applyAlignment="1">
      <alignment horizontal="center" vertical="center" wrapText="1"/>
    </xf>
    <xf numFmtId="14" fontId="10" fillId="24" borderId="7" xfId="1" quotePrefix="1" applyNumberFormat="1" applyFont="1" applyFill="1" applyBorder="1" applyAlignment="1">
      <alignment horizontal="center" vertical="center" wrapText="1"/>
    </xf>
    <xf numFmtId="1" fontId="2" fillId="24" borderId="5" xfId="1" applyNumberFormat="1" applyFont="1" applyFill="1" applyBorder="1" applyAlignment="1">
      <alignment horizontal="center" vertical="center" wrapText="1"/>
    </xf>
    <xf numFmtId="14" fontId="1" fillId="24" borderId="5" xfId="0" applyNumberFormat="1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 wrapText="1"/>
    </xf>
    <xf numFmtId="4" fontId="1" fillId="5" borderId="9" xfId="0" applyNumberFormat="1" applyFont="1" applyFill="1" applyBorder="1" applyAlignment="1">
      <alignment horizontal="center" vertical="center" wrapText="1"/>
    </xf>
    <xf numFmtId="4" fontId="5" fillId="5" borderId="4" xfId="0" applyNumberFormat="1" applyFont="1" applyFill="1" applyBorder="1" applyAlignment="1">
      <alignment horizontal="center" vertical="center" wrapText="1"/>
    </xf>
    <xf numFmtId="14" fontId="1" fillId="5" borderId="4" xfId="1" applyNumberFormat="1" applyFont="1" applyFill="1" applyBorder="1" applyAlignment="1">
      <alignment horizontal="center" vertical="center" wrapText="1"/>
    </xf>
    <xf numFmtId="1" fontId="3" fillId="5" borderId="6" xfId="1" applyNumberFormat="1" applyFont="1" applyFill="1" applyBorder="1" applyAlignment="1">
      <alignment horizontal="center" vertical="center" wrapText="1"/>
    </xf>
    <xf numFmtId="14" fontId="10" fillId="5" borderId="6" xfId="0" applyNumberFormat="1" applyFont="1" applyFill="1" applyBorder="1" applyAlignment="1">
      <alignment horizontal="center" vertical="center" wrapText="1"/>
    </xf>
    <xf numFmtId="3" fontId="1" fillId="5" borderId="8" xfId="0" applyNumberFormat="1" applyFont="1" applyFill="1" applyBorder="1" applyAlignment="1">
      <alignment horizontal="center" vertical="center" wrapText="1"/>
    </xf>
    <xf numFmtId="14" fontId="1" fillId="5" borderId="17" xfId="1" applyNumberFormat="1" applyFont="1" applyFill="1" applyBorder="1" applyAlignment="1">
      <alignment horizontal="center" vertical="center" wrapText="1"/>
    </xf>
    <xf numFmtId="164" fontId="1" fillId="5" borderId="16" xfId="1" applyNumberFormat="1" applyFont="1" applyFill="1" applyBorder="1" applyAlignment="1">
      <alignment horizontal="center" vertical="center" wrapText="1"/>
    </xf>
    <xf numFmtId="14" fontId="10" fillId="5" borderId="16" xfId="0" applyNumberFormat="1" applyFont="1" applyFill="1" applyBorder="1" applyAlignment="1">
      <alignment horizontal="center" vertical="center" wrapText="1"/>
    </xf>
    <xf numFmtId="164" fontId="1" fillId="5" borderId="6" xfId="1" applyNumberFormat="1" applyFont="1" applyFill="1" applyBorder="1" applyAlignment="1">
      <alignment horizontal="center" vertical="center" wrapText="1"/>
    </xf>
    <xf numFmtId="14" fontId="10" fillId="5" borderId="5" xfId="1" quotePrefix="1" applyNumberFormat="1" applyFont="1" applyFill="1" applyBorder="1" applyAlignment="1">
      <alignment horizontal="center" vertical="center" wrapText="1"/>
    </xf>
    <xf numFmtId="4" fontId="22" fillId="5" borderId="5" xfId="0" applyNumberFormat="1" applyFont="1" applyFill="1" applyBorder="1" applyAlignment="1">
      <alignment horizontal="center" vertical="center" wrapText="1"/>
    </xf>
    <xf numFmtId="14" fontId="1" fillId="5" borderId="7" xfId="1" applyNumberFormat="1" applyFont="1" applyFill="1" applyBorder="1" applyAlignment="1">
      <alignment horizontal="center" vertical="center" wrapText="1"/>
    </xf>
    <xf numFmtId="4" fontId="15" fillId="5" borderId="5" xfId="0" applyNumberFormat="1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14" fontId="1" fillId="5" borderId="8" xfId="1" applyNumberFormat="1" applyFont="1" applyFill="1" applyBorder="1" applyAlignment="1">
      <alignment horizontal="center" vertical="center" wrapText="1"/>
    </xf>
    <xf numFmtId="164" fontId="1" fillId="5" borderId="8" xfId="1" applyNumberFormat="1" applyFont="1" applyFill="1" applyBorder="1" applyAlignment="1">
      <alignment horizontal="center" vertical="center" wrapText="1"/>
    </xf>
    <xf numFmtId="14" fontId="10" fillId="5" borderId="8" xfId="0" applyNumberFormat="1" applyFont="1" applyFill="1" applyBorder="1" applyAlignment="1">
      <alignment horizontal="center" vertical="center" wrapText="1"/>
    </xf>
    <xf numFmtId="0" fontId="13" fillId="5" borderId="11" xfId="0" applyFont="1" applyFill="1" applyBorder="1" applyAlignment="1">
      <alignment horizontal="center" vertical="center" wrapText="1"/>
    </xf>
    <xf numFmtId="49" fontId="1" fillId="24" borderId="5" xfId="0" applyNumberFormat="1" applyFont="1" applyFill="1" applyBorder="1" applyAlignment="1">
      <alignment horizontal="center" vertical="center" wrapText="1"/>
    </xf>
    <xf numFmtId="0" fontId="4" fillId="24" borderId="0" xfId="0" applyFont="1" applyFill="1" applyAlignment="1">
      <alignment horizontal="left" vertical="center" wrapText="1"/>
    </xf>
    <xf numFmtId="0" fontId="1" fillId="0" borderId="5" xfId="0" applyFont="1" applyBorder="1" applyAlignment="1">
      <alignment horizontal="center" vertical="center" textRotation="180" wrapText="1"/>
    </xf>
    <xf numFmtId="14" fontId="15" fillId="0" borderId="5" xfId="0" applyNumberFormat="1" applyFont="1" applyBorder="1" applyAlignment="1">
      <alignment horizontal="center" vertical="center" wrapText="1"/>
    </xf>
    <xf numFmtId="1" fontId="3" fillId="0" borderId="6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22" borderId="4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21" borderId="2" xfId="0" applyFont="1" applyFill="1" applyBorder="1" applyAlignment="1">
      <alignment horizontal="left" vertical="center" wrapText="1"/>
    </xf>
    <xf numFmtId="0" fontId="20" fillId="0" borderId="16" xfId="0" applyFont="1" applyBorder="1" applyAlignment="1">
      <alignment horizontal="left"/>
    </xf>
    <xf numFmtId="0" fontId="4" fillId="16" borderId="2" xfId="0" applyFont="1" applyFill="1" applyBorder="1" applyAlignment="1">
      <alignment horizontal="left" vertical="center" wrapText="1"/>
    </xf>
    <xf numFmtId="0" fontId="4" fillId="19" borderId="6" xfId="0" applyFont="1" applyFill="1" applyBorder="1" applyAlignment="1">
      <alignment horizontal="center" vertical="center" wrapText="1"/>
    </xf>
    <xf numFmtId="0" fontId="4" fillId="19" borderId="16" xfId="0" applyFont="1" applyFill="1" applyBorder="1" applyAlignment="1">
      <alignment horizontal="center" vertical="center" wrapText="1"/>
    </xf>
    <xf numFmtId="0" fontId="4" fillId="19" borderId="8" xfId="0" applyFont="1" applyFill="1" applyBorder="1" applyAlignment="1">
      <alignment horizontal="center" vertical="center" wrapText="1"/>
    </xf>
    <xf numFmtId="1" fontId="3" fillId="0" borderId="7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0" fontId="12" fillId="24" borderId="7" xfId="1" applyFont="1" applyFill="1" applyBorder="1" applyAlignment="1">
      <alignment horizontal="center" vertical="center" wrapText="1"/>
    </xf>
    <xf numFmtId="0" fontId="12" fillId="24" borderId="2" xfId="1" applyFont="1" applyFill="1" applyBorder="1" applyAlignment="1">
      <alignment horizontal="center" vertical="center" wrapText="1"/>
    </xf>
    <xf numFmtId="0" fontId="12" fillId="24" borderId="1" xfId="1" applyFont="1" applyFill="1" applyBorder="1" applyAlignment="1">
      <alignment horizontal="center" vertical="center" wrapText="1"/>
    </xf>
    <xf numFmtId="0" fontId="1" fillId="24" borderId="7" xfId="0" applyFont="1" applyFill="1" applyBorder="1" applyAlignment="1">
      <alignment horizontal="center" vertical="center" wrapText="1"/>
    </xf>
    <xf numFmtId="0" fontId="1" fillId="24" borderId="2" xfId="0" applyFont="1" applyFill="1" applyBorder="1" applyAlignment="1">
      <alignment horizontal="center" vertical="center" wrapText="1"/>
    </xf>
    <xf numFmtId="0" fontId="1" fillId="24" borderId="1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14" fontId="10" fillId="5" borderId="6" xfId="0" applyNumberFormat="1" applyFont="1" applyFill="1" applyBorder="1" applyAlignment="1">
      <alignment horizontal="center" vertical="center" wrapText="1"/>
    </xf>
    <xf numFmtId="14" fontId="10" fillId="5" borderId="16" xfId="0" applyNumberFormat="1" applyFont="1" applyFill="1" applyBorder="1" applyAlignment="1">
      <alignment horizontal="center" vertical="center" wrapText="1"/>
    </xf>
    <xf numFmtId="14" fontId="10" fillId="5" borderId="8" xfId="0" applyNumberFormat="1" applyFont="1" applyFill="1" applyBorder="1" applyAlignment="1">
      <alignment horizontal="center" vertical="center" wrapText="1"/>
    </xf>
    <xf numFmtId="164" fontId="1" fillId="5" borderId="6" xfId="1" applyNumberFormat="1" applyFont="1" applyFill="1" applyBorder="1" applyAlignment="1">
      <alignment horizontal="center" vertical="center" wrapText="1"/>
    </xf>
    <xf numFmtId="164" fontId="1" fillId="5" borderId="16" xfId="1" applyNumberFormat="1" applyFont="1" applyFill="1" applyBorder="1" applyAlignment="1">
      <alignment horizontal="center" vertical="center" wrapText="1"/>
    </xf>
    <xf numFmtId="164" fontId="1" fillId="5" borderId="8" xfId="1" applyNumberFormat="1" applyFont="1" applyFill="1" applyBorder="1" applyAlignment="1">
      <alignment horizontal="center" vertical="center" wrapText="1"/>
    </xf>
    <xf numFmtId="14" fontId="1" fillId="5" borderId="6" xfId="1" applyNumberFormat="1" applyFont="1" applyFill="1" applyBorder="1" applyAlignment="1">
      <alignment horizontal="center" vertical="center" wrapText="1"/>
    </xf>
    <xf numFmtId="14" fontId="1" fillId="5" borderId="16" xfId="1" applyNumberFormat="1" applyFont="1" applyFill="1" applyBorder="1" applyAlignment="1">
      <alignment horizontal="center" vertical="center" wrapText="1"/>
    </xf>
    <xf numFmtId="14" fontId="1" fillId="5" borderId="8" xfId="1" applyNumberFormat="1" applyFont="1" applyFill="1" applyBorder="1" applyAlignment="1">
      <alignment horizontal="center" vertical="center" wrapText="1"/>
    </xf>
    <xf numFmtId="0" fontId="1" fillId="5" borderId="6" xfId="1" applyFont="1" applyFill="1" applyBorder="1" applyAlignment="1">
      <alignment horizontal="center" vertical="center" wrapText="1"/>
    </xf>
    <xf numFmtId="0" fontId="1" fillId="5" borderId="16" xfId="1" applyFont="1" applyFill="1" applyBorder="1" applyAlignment="1">
      <alignment horizontal="center" vertical="center" wrapText="1"/>
    </xf>
    <xf numFmtId="0" fontId="1" fillId="5" borderId="8" xfId="1" applyFont="1" applyFill="1" applyBorder="1" applyAlignment="1">
      <alignment horizontal="center" vertical="center" wrapText="1"/>
    </xf>
    <xf numFmtId="3" fontId="1" fillId="5" borderId="5" xfId="0" applyNumberFormat="1" applyFont="1" applyFill="1" applyBorder="1" applyAlignment="1">
      <alignment horizontal="center" vertical="center" wrapText="1"/>
    </xf>
    <xf numFmtId="4" fontId="1" fillId="23" borderId="4" xfId="0" applyNumberFormat="1" applyFont="1" applyFill="1" applyBorder="1" applyAlignment="1">
      <alignment horizontal="center" vertical="center" wrapText="1"/>
    </xf>
    <xf numFmtId="4" fontId="1" fillId="23" borderId="3" xfId="0" applyNumberFormat="1" applyFont="1" applyFill="1" applyBorder="1" applyAlignment="1">
      <alignment horizontal="center" vertical="center" wrapText="1"/>
    </xf>
    <xf numFmtId="4" fontId="1" fillId="23" borderId="9" xfId="0" applyNumberFormat="1" applyFont="1" applyFill="1" applyBorder="1" applyAlignment="1">
      <alignment horizontal="center" vertical="center" wrapText="1"/>
    </xf>
    <xf numFmtId="4" fontId="1" fillId="23" borderId="17" xfId="0" applyNumberFormat="1" applyFont="1" applyFill="1" applyBorder="1" applyAlignment="1">
      <alignment horizontal="center" vertical="center" wrapText="1"/>
    </xf>
    <xf numFmtId="4" fontId="1" fillId="23" borderId="0" xfId="0" applyNumberFormat="1" applyFont="1" applyFill="1" applyAlignment="1">
      <alignment horizontal="center" vertical="center" wrapText="1"/>
    </xf>
    <xf numFmtId="4" fontId="1" fillId="23" borderId="20" xfId="0" applyNumberFormat="1" applyFont="1" applyFill="1" applyBorder="1" applyAlignment="1">
      <alignment horizontal="center" vertical="center" wrapText="1"/>
    </xf>
    <xf numFmtId="4" fontId="1" fillId="23" borderId="10" xfId="0" applyNumberFormat="1" applyFont="1" applyFill="1" applyBorder="1" applyAlignment="1">
      <alignment horizontal="center" vertical="center" wrapText="1"/>
    </xf>
    <xf numFmtId="4" fontId="1" fillId="23" borderId="12" xfId="0" applyNumberFormat="1" applyFont="1" applyFill="1" applyBorder="1" applyAlignment="1">
      <alignment horizontal="center" vertical="center" wrapText="1"/>
    </xf>
    <xf numFmtId="4" fontId="1" fillId="23" borderId="11" xfId="0" applyNumberFormat="1" applyFont="1" applyFill="1" applyBorder="1" applyAlignment="1">
      <alignment horizontal="center" vertical="center" wrapText="1"/>
    </xf>
    <xf numFmtId="0" fontId="12" fillId="22" borderId="4" xfId="0" applyFont="1" applyFill="1" applyBorder="1" applyAlignment="1">
      <alignment horizontal="center" vertical="center" wrapText="1"/>
    </xf>
    <xf numFmtId="0" fontId="12" fillId="22" borderId="3" xfId="0" applyFont="1" applyFill="1" applyBorder="1" applyAlignment="1">
      <alignment horizontal="center" vertical="center" wrapText="1"/>
    </xf>
    <xf numFmtId="0" fontId="12" fillId="22" borderId="9" xfId="0" applyFont="1" applyFill="1" applyBorder="1" applyAlignment="1">
      <alignment horizontal="center" vertical="center" wrapText="1"/>
    </xf>
    <xf numFmtId="0" fontId="1" fillId="22" borderId="7" xfId="0" applyFont="1" applyFill="1" applyBorder="1" applyAlignment="1">
      <alignment horizontal="center" vertical="center" wrapText="1"/>
    </xf>
    <xf numFmtId="0" fontId="1" fillId="22" borderId="2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wrapText="1"/>
    </xf>
    <xf numFmtId="14" fontId="17" fillId="10" borderId="4" xfId="1" applyNumberFormat="1" applyFont="1" applyFill="1" applyBorder="1" applyAlignment="1">
      <alignment horizontal="center" vertical="center"/>
    </xf>
    <xf numFmtId="14" fontId="17" fillId="10" borderId="3" xfId="1" applyNumberFormat="1" applyFont="1" applyFill="1" applyBorder="1" applyAlignment="1">
      <alignment horizontal="center" vertical="center"/>
    </xf>
    <xf numFmtId="14" fontId="17" fillId="10" borderId="0" xfId="1" applyNumberFormat="1" applyFont="1" applyFill="1" applyAlignment="1">
      <alignment horizontal="center" vertical="center"/>
    </xf>
    <xf numFmtId="14" fontId="17" fillId="10" borderId="9" xfId="1" applyNumberFormat="1" applyFont="1" applyFill="1" applyBorder="1" applyAlignment="1">
      <alignment horizontal="center" vertical="center"/>
    </xf>
    <xf numFmtId="14" fontId="17" fillId="10" borderId="17" xfId="1" applyNumberFormat="1" applyFont="1" applyFill="1" applyBorder="1" applyAlignment="1">
      <alignment horizontal="center" vertical="center"/>
    </xf>
    <xf numFmtId="14" fontId="17" fillId="10" borderId="20" xfId="1" applyNumberFormat="1" applyFont="1" applyFill="1" applyBorder="1" applyAlignment="1">
      <alignment horizontal="center" vertical="center"/>
    </xf>
    <xf numFmtId="14" fontId="17" fillId="10" borderId="10" xfId="1" applyNumberFormat="1" applyFont="1" applyFill="1" applyBorder="1" applyAlignment="1">
      <alignment horizontal="center" vertical="center"/>
    </xf>
    <xf numFmtId="14" fontId="17" fillId="10" borderId="12" xfId="1" applyNumberFormat="1" applyFont="1" applyFill="1" applyBorder="1" applyAlignment="1">
      <alignment horizontal="center" vertical="center"/>
    </xf>
    <xf numFmtId="14" fontId="17" fillId="10" borderId="11" xfId="1" applyNumberFormat="1" applyFont="1" applyFill="1" applyBorder="1" applyAlignment="1">
      <alignment horizontal="center" vertical="center"/>
    </xf>
    <xf numFmtId="4" fontId="1" fillId="10" borderId="4" xfId="0" applyNumberFormat="1" applyFont="1" applyFill="1" applyBorder="1" applyAlignment="1">
      <alignment horizontal="center" vertical="center" wrapText="1"/>
    </xf>
    <xf numFmtId="4" fontId="1" fillId="10" borderId="3" xfId="0" applyNumberFormat="1" applyFont="1" applyFill="1" applyBorder="1" applyAlignment="1">
      <alignment horizontal="center" vertical="center" wrapText="1"/>
    </xf>
    <xf numFmtId="4" fontId="1" fillId="10" borderId="9" xfId="0" applyNumberFormat="1" applyFont="1" applyFill="1" applyBorder="1" applyAlignment="1">
      <alignment horizontal="center" vertical="center" wrapText="1"/>
    </xf>
    <xf numFmtId="4" fontId="1" fillId="10" borderId="17" xfId="0" applyNumberFormat="1" applyFont="1" applyFill="1" applyBorder="1" applyAlignment="1">
      <alignment horizontal="center" vertical="center" wrapText="1"/>
    </xf>
    <xf numFmtId="4" fontId="1" fillId="10" borderId="0" xfId="0" applyNumberFormat="1" applyFont="1" applyFill="1" applyAlignment="1">
      <alignment horizontal="center" vertical="center" wrapText="1"/>
    </xf>
    <xf numFmtId="4" fontId="1" fillId="10" borderId="20" xfId="0" applyNumberFormat="1" applyFont="1" applyFill="1" applyBorder="1" applyAlignment="1">
      <alignment horizontal="center" vertical="center" wrapText="1"/>
    </xf>
    <xf numFmtId="4" fontId="1" fillId="10" borderId="10" xfId="0" applyNumberFormat="1" applyFont="1" applyFill="1" applyBorder="1" applyAlignment="1">
      <alignment horizontal="center" vertical="center" wrapText="1"/>
    </xf>
    <xf numFmtId="4" fontId="1" fillId="10" borderId="12" xfId="0" applyNumberFormat="1" applyFont="1" applyFill="1" applyBorder="1" applyAlignment="1">
      <alignment horizontal="center" vertical="center" wrapText="1"/>
    </xf>
    <xf numFmtId="4" fontId="1" fillId="10" borderId="11" xfId="0" applyNumberFormat="1" applyFont="1" applyFill="1" applyBorder="1" applyAlignment="1">
      <alignment horizontal="center" vertical="center" wrapText="1"/>
    </xf>
    <xf numFmtId="0" fontId="12" fillId="21" borderId="2" xfId="0" applyFont="1" applyFill="1" applyBorder="1" applyAlignment="1">
      <alignment horizontal="center" vertical="center" wrapText="1"/>
    </xf>
    <xf numFmtId="0" fontId="12" fillId="21" borderId="1" xfId="0" applyFont="1" applyFill="1" applyBorder="1" applyAlignment="1">
      <alignment horizontal="center" vertical="center" wrapText="1"/>
    </xf>
    <xf numFmtId="0" fontId="1" fillId="21" borderId="7" xfId="0" applyFont="1" applyFill="1" applyBorder="1" applyAlignment="1">
      <alignment horizontal="center" vertical="center" wrapText="1"/>
    </xf>
    <xf numFmtId="0" fontId="1" fillId="21" borderId="2" xfId="0" applyFont="1" applyFill="1" applyBorder="1" applyAlignment="1">
      <alignment horizontal="center" vertical="center" wrapText="1"/>
    </xf>
    <xf numFmtId="0" fontId="1" fillId="21" borderId="1" xfId="0" applyFont="1" applyFill="1" applyBorder="1" applyAlignment="1">
      <alignment horizontal="center" vertical="center" wrapText="1"/>
    </xf>
    <xf numFmtId="14" fontId="1" fillId="10" borderId="4" xfId="0" applyNumberFormat="1" applyFont="1" applyFill="1" applyBorder="1" applyAlignment="1">
      <alignment horizontal="center" vertical="center" wrapText="1"/>
    </xf>
    <xf numFmtId="14" fontId="1" fillId="10" borderId="3" xfId="0" applyNumberFormat="1" applyFont="1" applyFill="1" applyBorder="1" applyAlignment="1">
      <alignment horizontal="center" vertical="center" wrapText="1"/>
    </xf>
    <xf numFmtId="14" fontId="1" fillId="10" borderId="9" xfId="0" applyNumberFormat="1" applyFont="1" applyFill="1" applyBorder="1" applyAlignment="1">
      <alignment horizontal="center" vertical="center" wrapText="1"/>
    </xf>
    <xf numFmtId="14" fontId="1" fillId="10" borderId="17" xfId="0" applyNumberFormat="1" applyFont="1" applyFill="1" applyBorder="1" applyAlignment="1">
      <alignment horizontal="center" vertical="center" wrapText="1"/>
    </xf>
    <xf numFmtId="14" fontId="1" fillId="10" borderId="0" xfId="0" applyNumberFormat="1" applyFont="1" applyFill="1" applyAlignment="1">
      <alignment horizontal="center" vertical="center" wrapText="1"/>
    </xf>
    <xf numFmtId="14" fontId="1" fillId="10" borderId="20" xfId="0" applyNumberFormat="1" applyFont="1" applyFill="1" applyBorder="1" applyAlignment="1">
      <alignment horizontal="center" vertical="center" wrapText="1"/>
    </xf>
    <xf numFmtId="14" fontId="1" fillId="10" borderId="10" xfId="0" applyNumberFormat="1" applyFont="1" applyFill="1" applyBorder="1" applyAlignment="1">
      <alignment horizontal="center" vertical="center" wrapText="1"/>
    </xf>
    <xf numFmtId="14" fontId="1" fillId="10" borderId="12" xfId="0" applyNumberFormat="1" applyFont="1" applyFill="1" applyBorder="1" applyAlignment="1">
      <alignment horizontal="center" vertical="center" wrapText="1"/>
    </xf>
    <xf numFmtId="14" fontId="1" fillId="10" borderId="11" xfId="0" applyNumberFormat="1" applyFont="1" applyFill="1" applyBorder="1" applyAlignment="1">
      <alignment horizontal="center" vertical="center" wrapText="1"/>
    </xf>
    <xf numFmtId="0" fontId="17" fillId="10" borderId="6" xfId="1" applyFont="1" applyFill="1" applyBorder="1" applyAlignment="1">
      <alignment horizontal="center" vertical="center"/>
    </xf>
    <xf numFmtId="0" fontId="17" fillId="10" borderId="8" xfId="1" applyFont="1" applyFill="1" applyBorder="1" applyAlignment="1">
      <alignment horizontal="center" vertical="center"/>
    </xf>
    <xf numFmtId="0" fontId="12" fillId="20" borderId="7" xfId="0" applyFont="1" applyFill="1" applyBorder="1" applyAlignment="1">
      <alignment horizontal="center" vertical="center" wrapText="1"/>
    </xf>
    <xf numFmtId="0" fontId="12" fillId="20" borderId="2" xfId="0" applyFont="1" applyFill="1" applyBorder="1" applyAlignment="1">
      <alignment horizontal="center" vertical="center" wrapText="1"/>
    </xf>
    <xf numFmtId="0" fontId="12" fillId="20" borderId="1" xfId="0" applyFont="1" applyFill="1" applyBorder="1" applyAlignment="1">
      <alignment horizontal="center" vertical="center" wrapText="1"/>
    </xf>
    <xf numFmtId="0" fontId="1" fillId="20" borderId="7" xfId="0" applyFont="1" applyFill="1" applyBorder="1" applyAlignment="1">
      <alignment horizontal="center" vertical="center" wrapText="1"/>
    </xf>
    <xf numFmtId="0" fontId="1" fillId="20" borderId="2" xfId="0" applyFont="1" applyFill="1" applyBorder="1" applyAlignment="1">
      <alignment horizontal="center" vertical="center" wrapText="1"/>
    </xf>
    <xf numFmtId="0" fontId="1" fillId="20" borderId="1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4" fontId="15" fillId="0" borderId="2" xfId="0" applyNumberFormat="1" applyFont="1" applyBorder="1" applyAlignment="1">
      <alignment horizontal="center" vertical="center" wrapText="1"/>
    </xf>
    <xf numFmtId="0" fontId="1" fillId="15" borderId="17" xfId="0" applyFont="1" applyFill="1" applyBorder="1" applyAlignment="1">
      <alignment horizontal="center" vertical="center" wrapText="1"/>
    </xf>
    <xf numFmtId="4" fontId="15" fillId="0" borderId="4" xfId="0" applyNumberFormat="1" applyFont="1" applyBorder="1" applyAlignment="1">
      <alignment horizontal="center" vertical="center" wrapText="1"/>
    </xf>
    <xf numFmtId="4" fontId="15" fillId="0" borderId="3" xfId="0" applyNumberFormat="1" applyFont="1" applyBorder="1" applyAlignment="1">
      <alignment horizontal="center" vertical="center" wrapText="1"/>
    </xf>
    <xf numFmtId="4" fontId="15" fillId="0" borderId="9" xfId="0" applyNumberFormat="1" applyFont="1" applyBorder="1" applyAlignment="1">
      <alignment horizontal="center" vertical="center" wrapText="1"/>
    </xf>
    <xf numFmtId="4" fontId="15" fillId="0" borderId="17" xfId="0" applyNumberFormat="1" applyFont="1" applyBorder="1" applyAlignment="1">
      <alignment horizontal="center" vertical="center" wrapText="1"/>
    </xf>
    <xf numFmtId="4" fontId="15" fillId="0" borderId="0" xfId="0" applyNumberFormat="1" applyFont="1" applyAlignment="1">
      <alignment horizontal="center" vertical="center" wrapText="1"/>
    </xf>
    <xf numFmtId="4" fontId="15" fillId="0" borderId="20" xfId="0" applyNumberFormat="1" applyFont="1" applyBorder="1" applyAlignment="1">
      <alignment horizontal="center" vertical="center" wrapText="1"/>
    </xf>
    <xf numFmtId="4" fontId="15" fillId="0" borderId="10" xfId="0" applyNumberFormat="1" applyFont="1" applyBorder="1" applyAlignment="1">
      <alignment horizontal="center" vertical="center" wrapText="1"/>
    </xf>
    <xf numFmtId="4" fontId="15" fillId="0" borderId="12" xfId="0" applyNumberFormat="1" applyFont="1" applyBorder="1" applyAlignment="1">
      <alignment horizontal="center" vertical="center" wrapText="1"/>
    </xf>
    <xf numFmtId="4" fontId="15" fillId="0" borderId="11" xfId="0" applyNumberFormat="1" applyFont="1" applyBorder="1" applyAlignment="1">
      <alignment horizontal="center" vertical="center" wrapText="1"/>
    </xf>
    <xf numFmtId="0" fontId="17" fillId="10" borderId="15" xfId="1" applyFont="1" applyFill="1" applyBorder="1" applyAlignment="1">
      <alignment horizontal="center" vertical="center"/>
    </xf>
    <xf numFmtId="0" fontId="17" fillId="10" borderId="25" xfId="1" applyFont="1" applyFill="1" applyBorder="1" applyAlignment="1">
      <alignment horizontal="center" vertical="center"/>
    </xf>
    <xf numFmtId="0" fontId="12" fillId="16" borderId="2" xfId="0" applyFont="1" applyFill="1" applyBorder="1" applyAlignment="1">
      <alignment horizontal="center" vertical="center" wrapText="1"/>
    </xf>
    <xf numFmtId="0" fontId="12" fillId="16" borderId="1" xfId="0" applyFont="1" applyFill="1" applyBorder="1" applyAlignment="1">
      <alignment horizontal="center" vertical="center" wrapText="1"/>
    </xf>
    <xf numFmtId="0" fontId="1" fillId="16" borderId="7" xfId="0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center" vertical="center" wrapText="1"/>
    </xf>
    <xf numFmtId="4" fontId="1" fillId="0" borderId="3" xfId="0" applyNumberFormat="1" applyFont="1" applyBorder="1" applyAlignment="1">
      <alignment horizontal="center" vertical="center" wrapText="1"/>
    </xf>
    <xf numFmtId="4" fontId="1" fillId="0" borderId="17" xfId="0" applyNumberFormat="1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4" fontId="1" fillId="0" borderId="10" xfId="0" applyNumberFormat="1" applyFont="1" applyBorder="1" applyAlignment="1">
      <alignment horizontal="center" vertical="center" wrapText="1"/>
    </xf>
    <xf numFmtId="4" fontId="1" fillId="0" borderId="12" xfId="0" applyNumberFormat="1" applyFont="1" applyBorder="1" applyAlignment="1">
      <alignment horizontal="center" vertical="center" wrapText="1"/>
    </xf>
    <xf numFmtId="0" fontId="12" fillId="9" borderId="7" xfId="0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1" fillId="9" borderId="7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15" borderId="0" xfId="0" applyFont="1" applyFill="1" applyAlignment="1">
      <alignment horizontal="center" vertical="center" wrapText="1"/>
    </xf>
    <xf numFmtId="3" fontId="1" fillId="10" borderId="6" xfId="0" applyNumberFormat="1" applyFont="1" applyFill="1" applyBorder="1" applyAlignment="1">
      <alignment horizontal="center" vertical="center" wrapText="1"/>
    </xf>
    <xf numFmtId="3" fontId="1" fillId="10" borderId="16" xfId="0" applyNumberFormat="1" applyFont="1" applyFill="1" applyBorder="1" applyAlignment="1">
      <alignment horizontal="center" vertical="center" wrapText="1"/>
    </xf>
    <xf numFmtId="3" fontId="1" fillId="10" borderId="8" xfId="0" applyNumberFormat="1" applyFont="1" applyFill="1" applyBorder="1" applyAlignment="1">
      <alignment horizontal="center" vertical="center" wrapText="1"/>
    </xf>
    <xf numFmtId="4" fontId="1" fillId="0" borderId="7" xfId="0" applyNumberFormat="1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4" fontId="2" fillId="16" borderId="5" xfId="0" applyNumberFormat="1" applyFont="1" applyFill="1" applyBorder="1" applyAlignment="1">
      <alignment horizontal="center" vertical="center" wrapText="1"/>
    </xf>
    <xf numFmtId="164" fontId="2" fillId="16" borderId="0" xfId="1" applyNumberFormat="1" applyFont="1" applyFill="1" applyAlignment="1">
      <alignment horizontal="center" vertical="center" wrapText="1"/>
    </xf>
    <xf numFmtId="1" fontId="19" fillId="16" borderId="5" xfId="1" applyNumberFormat="1" applyFont="1" applyFill="1" applyBorder="1" applyAlignment="1">
      <alignment horizontal="center" vertical="center" wrapText="1"/>
    </xf>
    <xf numFmtId="1" fontId="2" fillId="16" borderId="0" xfId="1" applyNumberFormat="1" applyFont="1" applyFill="1" applyAlignment="1">
      <alignment horizontal="center" vertical="center" wrapText="1"/>
    </xf>
    <xf numFmtId="14" fontId="7" fillId="16" borderId="6" xfId="1" applyNumberFormat="1" applyFont="1" applyFill="1" applyBorder="1" applyAlignment="1">
      <alignment horizontal="center" vertical="center" wrapText="1"/>
    </xf>
    <xf numFmtId="0" fontId="7" fillId="16" borderId="5" xfId="1" applyFont="1" applyFill="1" applyBorder="1" applyAlignment="1">
      <alignment horizontal="center" vertical="center" wrapText="1"/>
    </xf>
    <xf numFmtId="0" fontId="2" fillId="16" borderId="5" xfId="1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</cellXfs>
  <cellStyles count="2">
    <cellStyle name="Normal" xfId="0" builtinId="0"/>
    <cellStyle name="Normal 4" xfId="1" xr:uid="{E6B0D99C-7CD2-42C1-AD50-10317B98485D}"/>
  </cellStyles>
  <dxfs count="0"/>
  <tableStyles count="0" defaultTableStyle="TableStyleMedium2" defaultPivotStyle="PivotStyleLight16"/>
  <colors>
    <mruColors>
      <color rgb="FFFF5D5D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FC5D8-9D94-4B1D-A7F5-4B0E887B07A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CAD08-1F3D-4612-B450-0DECE2982B71}">
  <sheetPr>
    <tabColor theme="0" tint="-0.14999847407452621"/>
    <pageSetUpPr fitToPage="1"/>
  </sheetPr>
  <dimension ref="A1:Y256"/>
  <sheetViews>
    <sheetView showGridLines="0" tabSelected="1" workbookViewId="0">
      <pane ySplit="1" topLeftCell="A2" activePane="bottomLeft" state="frozen"/>
      <selection pane="bottomLeft" activeCell="L258" sqref="L258"/>
    </sheetView>
  </sheetViews>
  <sheetFormatPr baseColWidth="10" defaultColWidth="11.42578125" defaultRowHeight="14.25" x14ac:dyDescent="0.25"/>
  <cols>
    <col min="1" max="2" width="18.5703125" style="10" customWidth="1"/>
    <col min="3" max="3" width="26.5703125" style="1" customWidth="1"/>
    <col min="4" max="4" width="14.85546875" style="1" customWidth="1"/>
    <col min="5" max="5" width="22.28515625" style="9" customWidth="1"/>
    <col min="6" max="6" width="1.7109375" style="9" customWidth="1"/>
    <col min="7" max="7" width="12.7109375" style="8" hidden="1" customWidth="1"/>
    <col min="8" max="8" width="8.42578125" style="8" hidden="1" customWidth="1"/>
    <col min="9" max="9" width="7.140625" style="7" hidden="1" customWidth="1"/>
    <col min="10" max="10" width="1.7109375" style="7" customWidth="1"/>
    <col min="11" max="11" width="14.85546875" style="6" customWidth="1"/>
    <col min="12" max="12" width="45.140625" style="1" customWidth="1"/>
    <col min="13" max="13" width="23" style="1" customWidth="1"/>
    <col min="14" max="14" width="25.85546875" style="5" hidden="1" customWidth="1"/>
    <col min="15" max="17" width="15.7109375" style="5" hidden="1" customWidth="1"/>
    <col min="18" max="18" width="15.7109375" style="4" hidden="1" customWidth="1"/>
    <col min="19" max="19" width="5.7109375" style="3" hidden="1" customWidth="1"/>
    <col min="20" max="20" width="34.42578125" style="2" hidden="1" customWidth="1"/>
    <col min="21" max="23" width="5.7109375" style="1" hidden="1" customWidth="1"/>
    <col min="24" max="24" width="19.140625" style="1" customWidth="1"/>
    <col min="25" max="16384" width="11.42578125" style="1"/>
  </cols>
  <sheetData>
    <row r="1" spans="1:23" ht="80.25" customHeight="1" x14ac:dyDescent="0.25">
      <c r="A1" s="10" t="s">
        <v>539</v>
      </c>
      <c r="B1" s="10" t="s">
        <v>541</v>
      </c>
      <c r="C1" s="514" t="s">
        <v>538</v>
      </c>
      <c r="D1" s="514" t="s">
        <v>537</v>
      </c>
      <c r="E1" s="513" t="s">
        <v>536</v>
      </c>
      <c r="F1" s="531" t="s">
        <v>535</v>
      </c>
      <c r="G1" s="532"/>
      <c r="H1" s="512" t="s">
        <v>534</v>
      </c>
      <c r="I1" s="533" t="s">
        <v>533</v>
      </c>
      <c r="J1" s="534"/>
      <c r="K1" s="511" t="s">
        <v>532</v>
      </c>
      <c r="L1" s="29" t="s">
        <v>531</v>
      </c>
      <c r="M1" s="29" t="s">
        <v>530</v>
      </c>
      <c r="N1" s="20" t="s">
        <v>529</v>
      </c>
      <c r="O1" s="20" t="s">
        <v>528</v>
      </c>
      <c r="P1" s="20" t="s">
        <v>527</v>
      </c>
      <c r="Q1" s="20" t="s">
        <v>526</v>
      </c>
      <c r="R1" s="19" t="s">
        <v>525</v>
      </c>
      <c r="S1" s="510" t="s">
        <v>524</v>
      </c>
      <c r="T1" s="40" t="s">
        <v>523</v>
      </c>
      <c r="U1" s="510" t="s">
        <v>522</v>
      </c>
      <c r="V1" s="510" t="s">
        <v>521</v>
      </c>
      <c r="W1" s="510" t="s">
        <v>520</v>
      </c>
    </row>
    <row r="2" spans="1:23" ht="24.75" customHeight="1" x14ac:dyDescent="0.25">
      <c r="A2" s="509"/>
      <c r="B2" s="509"/>
      <c r="C2" s="535" t="s">
        <v>519</v>
      </c>
      <c r="D2" s="536"/>
      <c r="E2" s="536"/>
      <c r="F2" s="536"/>
      <c r="G2" s="536"/>
      <c r="H2" s="536"/>
      <c r="I2" s="536"/>
      <c r="J2" s="536"/>
      <c r="K2" s="536"/>
      <c r="L2" s="536"/>
      <c r="M2" s="537"/>
      <c r="N2" s="538"/>
      <c r="O2" s="539"/>
      <c r="P2" s="539"/>
      <c r="Q2" s="539"/>
      <c r="R2" s="540"/>
      <c r="S2" s="354" t="s">
        <v>427</v>
      </c>
      <c r="T2" s="508"/>
      <c r="U2" s="470"/>
      <c r="V2" s="470"/>
      <c r="W2" s="470"/>
    </row>
    <row r="3" spans="1:23" hidden="1" x14ac:dyDescent="0.25">
      <c r="A3" s="434"/>
      <c r="B3" s="515"/>
      <c r="C3" s="507">
        <v>511124</v>
      </c>
      <c r="D3" s="506">
        <v>41640</v>
      </c>
      <c r="E3" s="505">
        <v>43465</v>
      </c>
      <c r="F3" s="277"/>
      <c r="G3" s="288"/>
      <c r="H3" s="288"/>
      <c r="I3" s="288"/>
      <c r="J3" s="275"/>
      <c r="K3" s="504">
        <f>E3</f>
        <v>43465</v>
      </c>
      <c r="L3" s="284" t="s">
        <v>518</v>
      </c>
      <c r="M3" s="284" t="s">
        <v>455</v>
      </c>
      <c r="N3" s="43"/>
      <c r="O3" s="43"/>
      <c r="P3" s="43"/>
      <c r="Q3" s="43"/>
      <c r="R3" s="42"/>
      <c r="S3" s="413"/>
      <c r="T3" s="40"/>
      <c r="U3" s="51"/>
      <c r="V3" s="51"/>
      <c r="W3" s="62"/>
    </row>
    <row r="4" spans="1:23" hidden="1" x14ac:dyDescent="0.25">
      <c r="A4" s="30"/>
      <c r="B4" s="516"/>
      <c r="C4" s="503" t="s">
        <v>517</v>
      </c>
      <c r="D4" s="45">
        <v>43009</v>
      </c>
      <c r="E4" s="61">
        <v>43830</v>
      </c>
      <c r="F4" s="277"/>
      <c r="G4" s="59"/>
      <c r="H4" s="59"/>
      <c r="I4" s="63"/>
      <c r="J4" s="275"/>
      <c r="K4" s="55">
        <f>E4</f>
        <v>43830</v>
      </c>
      <c r="L4" s="54" t="s">
        <v>516</v>
      </c>
      <c r="M4" s="54" t="s">
        <v>460</v>
      </c>
      <c r="N4" s="43">
        <v>7901.86</v>
      </c>
      <c r="O4" s="43"/>
      <c r="P4" s="43"/>
      <c r="Q4" s="43"/>
      <c r="R4" s="42"/>
      <c r="S4" s="413"/>
      <c r="T4" s="40"/>
      <c r="U4" s="29"/>
      <c r="V4" s="29"/>
      <c r="W4" s="29"/>
    </row>
    <row r="5" spans="1:23" hidden="1" x14ac:dyDescent="0.25">
      <c r="A5" s="30"/>
      <c r="B5" s="516"/>
      <c r="C5" s="503" t="s">
        <v>515</v>
      </c>
      <c r="D5" s="44"/>
      <c r="E5" s="61">
        <v>43830</v>
      </c>
      <c r="F5" s="277"/>
      <c r="G5" s="59"/>
      <c r="H5" s="59"/>
      <c r="I5" s="63"/>
      <c r="J5" s="275"/>
      <c r="K5" s="499">
        <f>E5</f>
        <v>43830</v>
      </c>
      <c r="L5" s="54" t="s">
        <v>514</v>
      </c>
      <c r="M5" s="54" t="s">
        <v>455</v>
      </c>
      <c r="N5" s="43">
        <v>12369.58</v>
      </c>
      <c r="O5" s="43"/>
      <c r="P5" s="43"/>
      <c r="Q5" s="43"/>
      <c r="R5" s="42"/>
      <c r="S5" s="413"/>
      <c r="T5" s="40"/>
      <c r="U5" s="51"/>
      <c r="V5" s="51"/>
      <c r="W5" s="51"/>
    </row>
    <row r="6" spans="1:23" hidden="1" x14ac:dyDescent="0.25">
      <c r="A6" s="30"/>
      <c r="B6" s="516"/>
      <c r="C6" s="503" t="s">
        <v>476</v>
      </c>
      <c r="D6" s="45">
        <v>42461</v>
      </c>
      <c r="E6" s="67">
        <v>44104</v>
      </c>
      <c r="F6" s="277"/>
      <c r="G6" s="66">
        <v>6</v>
      </c>
      <c r="H6" s="66"/>
      <c r="I6" s="65"/>
      <c r="J6" s="275"/>
      <c r="K6" s="499">
        <f>EDATE(E6,G6)</f>
        <v>44285</v>
      </c>
      <c r="L6" s="54" t="s">
        <v>513</v>
      </c>
      <c r="M6" s="54" t="s">
        <v>460</v>
      </c>
      <c r="N6" s="43">
        <v>40000</v>
      </c>
      <c r="O6" s="43"/>
      <c r="P6" s="43"/>
      <c r="Q6" s="43"/>
      <c r="R6" s="42"/>
      <c r="S6" s="413"/>
      <c r="T6" s="40"/>
      <c r="U6" s="51"/>
      <c r="V6" s="51"/>
      <c r="W6" s="62"/>
    </row>
    <row r="7" spans="1:23" ht="15" hidden="1" x14ac:dyDescent="0.25">
      <c r="A7" s="30"/>
      <c r="B7" s="516"/>
      <c r="C7" s="356">
        <v>511300</v>
      </c>
      <c r="D7" s="45">
        <v>43132</v>
      </c>
      <c r="E7" s="61">
        <v>44227</v>
      </c>
      <c r="F7" s="277"/>
      <c r="G7" s="59"/>
      <c r="H7" s="59"/>
      <c r="I7" s="63"/>
      <c r="J7" s="275"/>
      <c r="K7" s="64">
        <v>44377</v>
      </c>
      <c r="L7" s="54" t="s">
        <v>512</v>
      </c>
      <c r="M7" s="54" t="s">
        <v>433</v>
      </c>
      <c r="N7" s="502">
        <v>0</v>
      </c>
      <c r="O7" s="43"/>
      <c r="P7" s="43"/>
      <c r="Q7" s="43"/>
      <c r="R7" s="42"/>
      <c r="S7" s="413"/>
      <c r="T7" s="40"/>
      <c r="U7" s="51"/>
      <c r="V7" s="51"/>
      <c r="W7" s="62"/>
    </row>
    <row r="8" spans="1:23" ht="15" hidden="1" x14ac:dyDescent="0.25">
      <c r="A8" s="30"/>
      <c r="B8" s="516"/>
      <c r="C8" s="356">
        <v>511136</v>
      </c>
      <c r="D8" s="45">
        <v>42979</v>
      </c>
      <c r="E8" s="61">
        <v>44439</v>
      </c>
      <c r="F8" s="277"/>
      <c r="G8" s="59"/>
      <c r="H8" s="59"/>
      <c r="I8" s="63"/>
      <c r="J8" s="275"/>
      <c r="K8" s="499">
        <f>E8</f>
        <v>44439</v>
      </c>
      <c r="L8" s="54" t="s">
        <v>511</v>
      </c>
      <c r="M8" s="54" t="s">
        <v>466</v>
      </c>
      <c r="N8" s="502">
        <v>0</v>
      </c>
      <c r="O8" s="43"/>
      <c r="P8" s="43"/>
      <c r="Q8" s="43"/>
      <c r="R8" s="42"/>
      <c r="S8" s="413"/>
      <c r="T8" s="40"/>
      <c r="U8" s="51"/>
      <c r="V8" s="51"/>
      <c r="W8" s="62"/>
    </row>
    <row r="9" spans="1:23" hidden="1" x14ac:dyDescent="0.25">
      <c r="A9" s="30"/>
      <c r="B9" s="516"/>
      <c r="C9" s="356">
        <v>511130</v>
      </c>
      <c r="D9" s="161">
        <v>43437</v>
      </c>
      <c r="E9" s="61">
        <v>44532</v>
      </c>
      <c r="F9" s="277"/>
      <c r="G9" s="59"/>
      <c r="H9" s="59"/>
      <c r="I9" s="59"/>
      <c r="J9" s="275"/>
      <c r="K9" s="64">
        <f>E9</f>
        <v>44532</v>
      </c>
      <c r="L9" s="54" t="s">
        <v>510</v>
      </c>
      <c r="M9" s="54" t="s">
        <v>509</v>
      </c>
      <c r="N9" s="43"/>
      <c r="O9" s="43"/>
      <c r="P9" s="43"/>
      <c r="Q9" s="43"/>
      <c r="R9" s="42"/>
      <c r="S9" s="413"/>
      <c r="T9" s="40"/>
      <c r="U9" s="51"/>
      <c r="V9" s="51"/>
      <c r="W9" s="62"/>
    </row>
    <row r="10" spans="1:23" ht="28.5" hidden="1" x14ac:dyDescent="0.25">
      <c r="A10" s="30"/>
      <c r="B10" s="516"/>
      <c r="C10" s="356" t="s">
        <v>508</v>
      </c>
      <c r="D10" s="45">
        <v>43009</v>
      </c>
      <c r="E10" s="61">
        <v>44469</v>
      </c>
      <c r="F10" s="277"/>
      <c r="G10" s="59"/>
      <c r="H10" s="59">
        <f>DATEDIF(E10,K10,"m")</f>
        <v>6</v>
      </c>
      <c r="I10" s="63">
        <f>DATEDIF(E10,K10,"md")</f>
        <v>1</v>
      </c>
      <c r="J10" s="275"/>
      <c r="K10" s="433">
        <v>44651</v>
      </c>
      <c r="L10" s="54" t="s">
        <v>507</v>
      </c>
      <c r="M10" s="54" t="s">
        <v>442</v>
      </c>
      <c r="N10" s="43">
        <v>48000</v>
      </c>
      <c r="O10" s="43"/>
      <c r="P10" s="43"/>
      <c r="Q10" s="43"/>
      <c r="R10" s="42"/>
      <c r="S10" s="413"/>
      <c r="T10" s="40" t="s">
        <v>506</v>
      </c>
      <c r="U10" s="51"/>
      <c r="V10" s="51"/>
      <c r="W10" s="51"/>
    </row>
    <row r="11" spans="1:23" hidden="1" x14ac:dyDescent="0.25">
      <c r="A11" s="30"/>
      <c r="B11" s="516"/>
      <c r="C11" s="356">
        <v>511121</v>
      </c>
      <c r="D11" s="161">
        <v>44293</v>
      </c>
      <c r="E11" s="61">
        <v>44657</v>
      </c>
      <c r="F11" s="277"/>
      <c r="G11" s="59"/>
      <c r="H11" s="59"/>
      <c r="I11" s="59"/>
      <c r="J11" s="177"/>
      <c r="K11" s="501">
        <f>E11</f>
        <v>44657</v>
      </c>
      <c r="L11" s="54" t="s">
        <v>505</v>
      </c>
      <c r="M11" s="54" t="s">
        <v>455</v>
      </c>
      <c r="N11" s="43"/>
      <c r="O11" s="43"/>
      <c r="P11" s="43"/>
      <c r="Q11" s="43"/>
      <c r="R11" s="42"/>
      <c r="S11" s="413"/>
      <c r="T11" s="40"/>
      <c r="U11" s="51"/>
      <c r="V11" s="51"/>
      <c r="W11" s="62"/>
    </row>
    <row r="12" spans="1:23" ht="15" hidden="1" x14ac:dyDescent="0.25">
      <c r="A12" s="30"/>
      <c r="B12" s="516"/>
      <c r="C12" s="356">
        <v>511117</v>
      </c>
      <c r="D12" s="161">
        <v>43816</v>
      </c>
      <c r="E12" s="61">
        <v>44911</v>
      </c>
      <c r="F12" s="277"/>
      <c r="G12" s="59"/>
      <c r="H12" s="59"/>
      <c r="I12" s="63"/>
      <c r="J12" s="177"/>
      <c r="K12" s="501">
        <f>E12</f>
        <v>44911</v>
      </c>
      <c r="L12" s="54" t="s">
        <v>504</v>
      </c>
      <c r="M12" s="54" t="s">
        <v>473</v>
      </c>
      <c r="N12" s="500">
        <v>0</v>
      </c>
      <c r="O12" s="43"/>
      <c r="P12" s="43"/>
      <c r="Q12" s="43"/>
      <c r="R12" s="42"/>
      <c r="S12" s="413"/>
      <c r="T12" s="40"/>
      <c r="U12" s="51"/>
      <c r="V12" s="51"/>
      <c r="W12" s="62"/>
    </row>
    <row r="13" spans="1:23" hidden="1" x14ac:dyDescent="0.25">
      <c r="A13" s="30"/>
      <c r="B13" s="516"/>
      <c r="C13" s="356" t="s">
        <v>503</v>
      </c>
      <c r="D13" s="45">
        <v>43466</v>
      </c>
      <c r="E13" s="61">
        <v>44926</v>
      </c>
      <c r="F13" s="277"/>
      <c r="G13" s="66">
        <v>6</v>
      </c>
      <c r="H13" s="59"/>
      <c r="I13" s="63"/>
      <c r="J13" s="177"/>
      <c r="K13" s="499">
        <f>EDATE(E13,G13)</f>
        <v>45107</v>
      </c>
      <c r="L13" s="54" t="s">
        <v>502</v>
      </c>
      <c r="M13" s="54" t="s">
        <v>460</v>
      </c>
      <c r="N13" s="43">
        <v>48300</v>
      </c>
      <c r="O13" s="43"/>
      <c r="P13" s="43"/>
      <c r="Q13" s="43"/>
      <c r="R13" s="42"/>
      <c r="S13" s="413"/>
      <c r="T13" s="40"/>
      <c r="U13" s="51"/>
      <c r="V13" s="51"/>
      <c r="W13" s="51"/>
    </row>
    <row r="14" spans="1:23" ht="15" hidden="1" customHeight="1" x14ac:dyDescent="0.25">
      <c r="A14" s="30"/>
      <c r="B14" s="517"/>
      <c r="C14" s="541">
        <v>511131</v>
      </c>
      <c r="D14" s="544">
        <v>43251</v>
      </c>
      <c r="E14" s="547">
        <v>45107</v>
      </c>
      <c r="F14" s="277"/>
      <c r="G14" s="59"/>
      <c r="H14" s="59"/>
      <c r="I14" s="59"/>
      <c r="J14" s="177"/>
      <c r="K14" s="550">
        <f>E14</f>
        <v>45107</v>
      </c>
      <c r="L14" s="553" t="s">
        <v>501</v>
      </c>
      <c r="M14" s="553" t="s">
        <v>460</v>
      </c>
      <c r="N14" s="43" t="s">
        <v>500</v>
      </c>
      <c r="O14" s="43"/>
      <c r="P14" s="43"/>
      <c r="Q14" s="43"/>
      <c r="R14" s="556"/>
      <c r="S14" s="413"/>
      <c r="T14" s="40" t="s">
        <v>499</v>
      </c>
      <c r="U14" s="51"/>
      <c r="V14" s="51"/>
      <c r="W14" s="51"/>
    </row>
    <row r="15" spans="1:23" ht="15" hidden="1" customHeight="1" x14ac:dyDescent="0.25">
      <c r="A15" s="30"/>
      <c r="B15" s="518"/>
      <c r="C15" s="542"/>
      <c r="D15" s="545"/>
      <c r="E15" s="548"/>
      <c r="F15" s="37"/>
      <c r="G15" s="492"/>
      <c r="H15" s="492"/>
      <c r="I15" s="492"/>
      <c r="J15" s="177"/>
      <c r="K15" s="551"/>
      <c r="L15" s="554"/>
      <c r="M15" s="554"/>
      <c r="N15" s="43" t="s">
        <v>498</v>
      </c>
      <c r="O15" s="43"/>
      <c r="P15" s="43"/>
      <c r="Q15" s="43"/>
      <c r="R15" s="556"/>
      <c r="S15" s="413"/>
      <c r="T15" s="40"/>
      <c r="U15" s="51"/>
      <c r="V15" s="51"/>
      <c r="W15" s="51"/>
    </row>
    <row r="16" spans="1:23" ht="15" hidden="1" customHeight="1" x14ac:dyDescent="0.25">
      <c r="A16" s="30"/>
      <c r="B16" s="518"/>
      <c r="C16" s="542"/>
      <c r="D16" s="545"/>
      <c r="E16" s="548"/>
      <c r="F16" s="37"/>
      <c r="G16" s="492"/>
      <c r="H16" s="492"/>
      <c r="I16" s="492"/>
      <c r="J16" s="177"/>
      <c r="K16" s="551"/>
      <c r="L16" s="554"/>
      <c r="M16" s="554"/>
      <c r="N16" s="43" t="s">
        <v>497</v>
      </c>
      <c r="O16" s="43"/>
      <c r="P16" s="43"/>
      <c r="Q16" s="43"/>
      <c r="R16" s="556"/>
      <c r="S16" s="413"/>
      <c r="T16" s="40"/>
      <c r="U16" s="51"/>
      <c r="V16" s="51"/>
      <c r="W16" s="51"/>
    </row>
    <row r="17" spans="1:23" hidden="1" x14ac:dyDescent="0.25">
      <c r="A17" s="30"/>
      <c r="B17" s="518"/>
      <c r="C17" s="542"/>
      <c r="D17" s="545"/>
      <c r="E17" s="548"/>
      <c r="F17" s="37"/>
      <c r="G17" s="492"/>
      <c r="H17" s="492"/>
      <c r="I17" s="492"/>
      <c r="J17" s="177"/>
      <c r="K17" s="551"/>
      <c r="L17" s="554"/>
      <c r="M17" s="554"/>
      <c r="N17" s="43" t="s">
        <v>496</v>
      </c>
      <c r="O17" s="43"/>
      <c r="P17" s="43"/>
      <c r="Q17" s="43"/>
      <c r="R17" s="556"/>
      <c r="S17" s="413"/>
      <c r="T17" s="40"/>
      <c r="U17" s="51"/>
      <c r="V17" s="51"/>
      <c r="W17" s="51"/>
    </row>
    <row r="18" spans="1:23" hidden="1" x14ac:dyDescent="0.25">
      <c r="A18" s="30"/>
      <c r="B18" s="519"/>
      <c r="C18" s="543"/>
      <c r="D18" s="546"/>
      <c r="E18" s="549"/>
      <c r="F18" s="37"/>
      <c r="G18" s="492"/>
      <c r="H18" s="492"/>
      <c r="I18" s="492"/>
      <c r="J18" s="177"/>
      <c r="K18" s="552"/>
      <c r="L18" s="555"/>
      <c r="M18" s="555"/>
      <c r="N18" s="43" t="s">
        <v>495</v>
      </c>
      <c r="O18" s="43"/>
      <c r="P18" s="43"/>
      <c r="Q18" s="43"/>
      <c r="R18" s="556"/>
      <c r="S18" s="413"/>
      <c r="T18" s="40"/>
      <c r="U18" s="51"/>
      <c r="V18" s="51"/>
      <c r="W18" s="51"/>
    </row>
    <row r="19" spans="1:23" hidden="1" x14ac:dyDescent="0.25">
      <c r="A19" s="30"/>
      <c r="B19" s="519"/>
      <c r="C19" s="393"/>
      <c r="D19" s="497"/>
      <c r="E19" s="496"/>
      <c r="F19" s="37"/>
      <c r="G19" s="492"/>
      <c r="H19" s="492"/>
      <c r="I19" s="492"/>
      <c r="J19" s="177"/>
      <c r="K19" s="495"/>
      <c r="L19" s="284"/>
      <c r="M19" s="284"/>
      <c r="N19" s="43" t="s">
        <v>494</v>
      </c>
      <c r="O19" s="43"/>
      <c r="P19" s="43"/>
      <c r="Q19" s="43"/>
      <c r="R19" s="494"/>
      <c r="S19" s="413"/>
      <c r="T19" s="40"/>
      <c r="U19" s="51"/>
      <c r="V19" s="51"/>
      <c r="W19" s="51"/>
    </row>
    <row r="20" spans="1:23" hidden="1" x14ac:dyDescent="0.25">
      <c r="A20" s="30"/>
      <c r="B20" s="516"/>
      <c r="C20" s="356">
        <v>511132</v>
      </c>
      <c r="D20" s="493">
        <v>44136</v>
      </c>
      <c r="E20" s="236">
        <v>45230</v>
      </c>
      <c r="F20" s="37"/>
      <c r="G20" s="492"/>
      <c r="H20" s="492"/>
      <c r="I20" s="492"/>
      <c r="J20" s="177"/>
      <c r="K20" s="491">
        <v>45230</v>
      </c>
      <c r="L20" s="54" t="s">
        <v>493</v>
      </c>
      <c r="M20" s="54" t="s">
        <v>442</v>
      </c>
      <c r="N20" s="43">
        <v>70945</v>
      </c>
      <c r="O20" s="43">
        <v>7500</v>
      </c>
      <c r="P20" s="43"/>
      <c r="Q20" s="43"/>
      <c r="R20" s="42"/>
      <c r="S20" s="413"/>
      <c r="T20" s="40"/>
      <c r="U20" s="51"/>
      <c r="V20" s="51"/>
      <c r="W20" s="51"/>
    </row>
    <row r="21" spans="1:23" ht="25.5" hidden="1" x14ac:dyDescent="0.25">
      <c r="A21" s="30" t="s">
        <v>492</v>
      </c>
      <c r="B21" s="30"/>
      <c r="C21" s="44" t="s">
        <v>491</v>
      </c>
      <c r="D21" s="161">
        <v>44866</v>
      </c>
      <c r="E21" s="61">
        <v>45230</v>
      </c>
      <c r="F21" s="37"/>
      <c r="G21" s="59"/>
      <c r="H21" s="59"/>
      <c r="I21" s="59"/>
      <c r="J21" s="177"/>
      <c r="K21" s="55"/>
      <c r="L21" s="54" t="s">
        <v>490</v>
      </c>
      <c r="M21" s="54" t="s">
        <v>442</v>
      </c>
      <c r="N21" s="490"/>
      <c r="O21" s="43"/>
      <c r="P21" s="489"/>
      <c r="Q21" s="489"/>
      <c r="R21" s="42"/>
      <c r="S21" s="413"/>
      <c r="T21" s="40"/>
      <c r="U21" s="44"/>
      <c r="V21" s="44"/>
      <c r="W21" s="44"/>
    </row>
    <row r="22" spans="1:23" ht="15" customHeight="1" x14ac:dyDescent="0.25">
      <c r="A22" s="488"/>
      <c r="B22" s="528" t="s">
        <v>543</v>
      </c>
      <c r="C22" s="470">
        <v>511119</v>
      </c>
      <c r="D22" s="487">
        <v>43040</v>
      </c>
      <c r="E22" s="478">
        <v>44865</v>
      </c>
      <c r="F22" s="277"/>
      <c r="G22" s="471"/>
      <c r="H22" s="471">
        <f>DATEDIF(E22,K22,"m")</f>
        <v>22</v>
      </c>
      <c r="I22" s="486">
        <f>DATEDIF(E22,K22,"md")</f>
        <v>30</v>
      </c>
      <c r="J22" s="177"/>
      <c r="K22" s="485">
        <v>45565</v>
      </c>
      <c r="L22" s="465" t="s">
        <v>489</v>
      </c>
      <c r="M22" s="465" t="s">
        <v>442</v>
      </c>
      <c r="N22" s="484" t="s">
        <v>488</v>
      </c>
      <c r="O22" s="20"/>
      <c r="P22" s="20"/>
      <c r="Q22" s="20"/>
      <c r="R22" s="19">
        <v>10816</v>
      </c>
      <c r="S22" s="413"/>
      <c r="T22" s="40" t="s">
        <v>487</v>
      </c>
      <c r="U22" s="51"/>
      <c r="V22" s="51"/>
      <c r="W22" s="62"/>
    </row>
    <row r="23" spans="1:23" x14ac:dyDescent="0.25">
      <c r="A23" s="30" t="s">
        <v>99</v>
      </c>
      <c r="B23" s="529"/>
      <c r="C23" s="470" t="s">
        <v>486</v>
      </c>
      <c r="D23" s="469">
        <v>44538</v>
      </c>
      <c r="E23" s="478">
        <v>45930</v>
      </c>
      <c r="F23" s="37"/>
      <c r="G23" s="471"/>
      <c r="H23" s="471"/>
      <c r="I23" s="471"/>
      <c r="J23" s="177"/>
      <c r="K23" s="473"/>
      <c r="L23" s="465" t="s">
        <v>485</v>
      </c>
      <c r="M23" s="465" t="s">
        <v>473</v>
      </c>
      <c r="N23" s="20">
        <v>23996</v>
      </c>
      <c r="O23" s="20">
        <v>38856</v>
      </c>
      <c r="P23" s="20">
        <v>90012</v>
      </c>
      <c r="Q23" s="414"/>
      <c r="R23" s="19">
        <v>48229</v>
      </c>
      <c r="S23" s="413"/>
      <c r="T23" s="40"/>
      <c r="U23" s="51"/>
      <c r="V23" s="51"/>
      <c r="W23" s="51"/>
    </row>
    <row r="24" spans="1:23" x14ac:dyDescent="0.25">
      <c r="A24" s="30" t="s">
        <v>99</v>
      </c>
      <c r="B24" s="529"/>
      <c r="C24" s="483" t="s">
        <v>484</v>
      </c>
      <c r="D24" s="469">
        <v>44470</v>
      </c>
      <c r="E24" s="482">
        <v>45930</v>
      </c>
      <c r="F24" s="37"/>
      <c r="G24" s="481"/>
      <c r="H24" s="481"/>
      <c r="I24" s="481"/>
      <c r="J24" s="177"/>
      <c r="K24" s="480"/>
      <c r="L24" s="465" t="s">
        <v>483</v>
      </c>
      <c r="M24" s="465" t="s">
        <v>452</v>
      </c>
      <c r="N24" s="20"/>
      <c r="O24" s="20">
        <v>21000</v>
      </c>
      <c r="P24" s="20">
        <v>141000</v>
      </c>
      <c r="Q24" s="414"/>
      <c r="R24" s="19">
        <v>18607</v>
      </c>
      <c r="S24" s="413"/>
      <c r="T24" s="40"/>
      <c r="U24" s="51"/>
      <c r="V24" s="51"/>
      <c r="W24" s="51"/>
    </row>
    <row r="25" spans="1:23" ht="60" customHeight="1" x14ac:dyDescent="0.25">
      <c r="A25" s="30" t="s">
        <v>99</v>
      </c>
      <c r="B25" s="529"/>
      <c r="C25" s="470" t="s">
        <v>38</v>
      </c>
      <c r="D25" s="479">
        <v>44835</v>
      </c>
      <c r="E25" s="478">
        <v>46418</v>
      </c>
      <c r="F25" s="37"/>
      <c r="G25" s="471"/>
      <c r="H25" s="471"/>
      <c r="I25" s="471"/>
      <c r="J25" s="275"/>
      <c r="K25" s="473"/>
      <c r="L25" s="465" t="s">
        <v>482</v>
      </c>
      <c r="M25" s="465" t="s">
        <v>442</v>
      </c>
      <c r="N25" s="21" t="s">
        <v>481</v>
      </c>
      <c r="O25" s="20"/>
      <c r="P25" s="20"/>
      <c r="Q25" s="20"/>
      <c r="R25" s="19"/>
      <c r="S25" s="413"/>
      <c r="T25" s="40"/>
      <c r="U25" s="51"/>
      <c r="V25" s="51"/>
      <c r="W25" s="51"/>
    </row>
    <row r="26" spans="1:23" x14ac:dyDescent="0.25">
      <c r="A26" s="30" t="s">
        <v>542</v>
      </c>
      <c r="B26" s="529"/>
      <c r="C26" s="470" t="s">
        <v>480</v>
      </c>
      <c r="D26" s="472"/>
      <c r="E26" s="477"/>
      <c r="F26" s="277"/>
      <c r="G26" s="471"/>
      <c r="H26" s="471"/>
      <c r="I26" s="471"/>
      <c r="J26" s="275"/>
      <c r="K26" s="473"/>
      <c r="L26" s="465" t="s">
        <v>479</v>
      </c>
      <c r="M26" s="465" t="s">
        <v>447</v>
      </c>
      <c r="N26" s="475"/>
      <c r="O26" s="121"/>
      <c r="P26" s="414"/>
      <c r="Q26" s="414"/>
      <c r="R26" s="19">
        <v>5421</v>
      </c>
      <c r="S26" s="413"/>
      <c r="T26" s="40"/>
      <c r="U26" s="51"/>
      <c r="V26" s="51"/>
      <c r="W26" s="51"/>
    </row>
    <row r="27" spans="1:23" ht="28.5" x14ac:dyDescent="0.25">
      <c r="A27" s="30" t="s">
        <v>540</v>
      </c>
      <c r="B27" s="529"/>
      <c r="C27" s="470" t="s">
        <v>478</v>
      </c>
      <c r="D27" s="472">
        <v>44927</v>
      </c>
      <c r="E27" s="477">
        <v>46387</v>
      </c>
      <c r="F27" s="37"/>
      <c r="G27" s="471"/>
      <c r="H27" s="471"/>
      <c r="I27" s="471"/>
      <c r="J27" s="177"/>
      <c r="K27" s="473"/>
      <c r="L27" s="476" t="s">
        <v>477</v>
      </c>
      <c r="M27" s="465" t="s">
        <v>442</v>
      </c>
      <c r="N27" s="475">
        <v>38500</v>
      </c>
      <c r="O27" s="20"/>
      <c r="P27" s="414"/>
      <c r="Q27" s="414"/>
      <c r="R27" s="19">
        <v>82118</v>
      </c>
      <c r="S27" s="413"/>
      <c r="T27" s="40"/>
      <c r="U27" s="51"/>
      <c r="V27" s="51"/>
      <c r="W27" s="62"/>
    </row>
    <row r="28" spans="1:23" x14ac:dyDescent="0.25">
      <c r="A28" s="30" t="s">
        <v>99</v>
      </c>
      <c r="B28" s="529"/>
      <c r="C28" s="470" t="s">
        <v>476</v>
      </c>
      <c r="D28" s="472">
        <v>45200</v>
      </c>
      <c r="E28" s="474">
        <v>46766</v>
      </c>
      <c r="F28" s="37"/>
      <c r="G28" s="471"/>
      <c r="H28" s="471"/>
      <c r="I28" s="471"/>
      <c r="J28" s="177"/>
      <c r="K28" s="473"/>
      <c r="L28" s="465" t="s">
        <v>475</v>
      </c>
      <c r="M28" s="465" t="s">
        <v>470</v>
      </c>
      <c r="N28" s="464">
        <v>22000</v>
      </c>
      <c r="O28" s="121"/>
      <c r="P28" s="414"/>
      <c r="Q28" s="414"/>
      <c r="R28" s="19"/>
      <c r="S28" s="413"/>
      <c r="T28" s="40"/>
      <c r="U28" s="51"/>
      <c r="V28" s="51"/>
      <c r="W28" s="51"/>
    </row>
    <row r="29" spans="1:23" x14ac:dyDescent="0.25">
      <c r="A29" s="30" t="s">
        <v>99</v>
      </c>
      <c r="B29" s="529"/>
      <c r="C29" s="470"/>
      <c r="D29" s="472">
        <v>45200</v>
      </c>
      <c r="E29" s="474">
        <v>46603</v>
      </c>
      <c r="F29" s="37"/>
      <c r="G29" s="471"/>
      <c r="H29" s="471"/>
      <c r="I29" s="471"/>
      <c r="J29" s="177"/>
      <c r="K29" s="473"/>
      <c r="L29" s="465" t="s">
        <v>474</v>
      </c>
      <c r="M29" s="465" t="s">
        <v>473</v>
      </c>
      <c r="N29" s="464">
        <v>32032</v>
      </c>
      <c r="O29" s="121"/>
      <c r="P29" s="414"/>
      <c r="Q29" s="414"/>
      <c r="R29" s="19"/>
      <c r="S29" s="413"/>
      <c r="T29" s="40" t="s">
        <v>472</v>
      </c>
      <c r="U29" s="51"/>
      <c r="V29" s="51"/>
      <c r="W29" s="51"/>
    </row>
    <row r="30" spans="1:23" x14ac:dyDescent="0.25">
      <c r="A30" s="30" t="s">
        <v>99</v>
      </c>
      <c r="B30" s="529"/>
      <c r="C30" s="470"/>
      <c r="D30" s="472">
        <v>45566</v>
      </c>
      <c r="E30" s="468">
        <v>47118</v>
      </c>
      <c r="F30" s="37"/>
      <c r="G30" s="467"/>
      <c r="H30" s="471"/>
      <c r="I30" s="467"/>
      <c r="J30" s="177"/>
      <c r="K30" s="466"/>
      <c r="L30" s="465" t="s">
        <v>471</v>
      </c>
      <c r="M30" s="465" t="s">
        <v>470</v>
      </c>
      <c r="N30" s="464">
        <v>27500</v>
      </c>
      <c r="O30" s="121"/>
      <c r="P30" s="414"/>
      <c r="Q30" s="414"/>
      <c r="R30" s="19"/>
      <c r="S30" s="413"/>
      <c r="T30" s="40"/>
      <c r="U30" s="51"/>
      <c r="V30" s="51"/>
      <c r="W30" s="51"/>
    </row>
    <row r="31" spans="1:23" x14ac:dyDescent="0.25">
      <c r="A31" s="30" t="s">
        <v>99</v>
      </c>
      <c r="B31" s="530"/>
      <c r="C31" s="470"/>
      <c r="D31" s="472">
        <v>45566</v>
      </c>
      <c r="E31" s="468">
        <v>46812</v>
      </c>
      <c r="F31" s="37"/>
      <c r="G31" s="467"/>
      <c r="H31" s="471"/>
      <c r="I31" s="467"/>
      <c r="J31" s="177"/>
      <c r="K31" s="466"/>
      <c r="L31" s="465" t="s">
        <v>469</v>
      </c>
      <c r="M31" s="465" t="s">
        <v>452</v>
      </c>
      <c r="N31" s="464">
        <v>59000</v>
      </c>
      <c r="O31" s="121"/>
      <c r="P31" s="414"/>
      <c r="Q31" s="414"/>
      <c r="R31" s="19"/>
      <c r="S31" s="413"/>
      <c r="T31" s="40"/>
      <c r="U31" s="51"/>
      <c r="V31" s="51"/>
      <c r="W31" s="51"/>
    </row>
    <row r="32" spans="1:23" hidden="1" x14ac:dyDescent="0.25">
      <c r="A32" s="30"/>
      <c r="B32" s="30"/>
      <c r="C32" s="470"/>
      <c r="D32" s="469"/>
      <c r="E32" s="468"/>
      <c r="F32" s="37"/>
      <c r="G32" s="467"/>
      <c r="H32" s="471"/>
      <c r="I32" s="467"/>
      <c r="J32" s="177"/>
      <c r="K32" s="466"/>
      <c r="L32" s="465"/>
      <c r="M32" s="465"/>
      <c r="N32" s="464"/>
      <c r="O32" s="121"/>
      <c r="P32" s="414"/>
      <c r="Q32" s="414"/>
      <c r="R32" s="19"/>
      <c r="S32" s="413"/>
      <c r="T32" s="40"/>
      <c r="U32" s="51"/>
      <c r="V32" s="51"/>
      <c r="W32" s="51"/>
    </row>
    <row r="33" spans="1:23" hidden="1" x14ac:dyDescent="0.25">
      <c r="A33" s="30"/>
      <c r="B33" s="30"/>
      <c r="C33" s="470"/>
      <c r="D33" s="469"/>
      <c r="E33" s="468"/>
      <c r="F33" s="37"/>
      <c r="G33" s="467"/>
      <c r="H33" s="471"/>
      <c r="I33" s="467"/>
      <c r="J33" s="177"/>
      <c r="K33" s="466"/>
      <c r="L33" s="465"/>
      <c r="M33" s="465"/>
      <c r="N33" s="464"/>
      <c r="O33" s="121"/>
      <c r="P33" s="414"/>
      <c r="Q33" s="414"/>
      <c r="R33" s="19"/>
      <c r="S33" s="413"/>
      <c r="T33" s="40"/>
      <c r="U33" s="51"/>
      <c r="V33" s="51"/>
      <c r="W33" s="51"/>
    </row>
    <row r="34" spans="1:23" hidden="1" x14ac:dyDescent="0.25">
      <c r="A34" s="30"/>
      <c r="B34" s="30"/>
      <c r="C34" s="470"/>
      <c r="D34" s="469"/>
      <c r="E34" s="468"/>
      <c r="F34" s="37"/>
      <c r="G34" s="467"/>
      <c r="H34" s="471"/>
      <c r="I34" s="467"/>
      <c r="J34" s="177"/>
      <c r="K34" s="466"/>
      <c r="L34" s="465"/>
      <c r="M34" s="465"/>
      <c r="N34" s="464"/>
      <c r="O34" s="121"/>
      <c r="P34" s="414"/>
      <c r="Q34" s="414"/>
      <c r="R34" s="19"/>
      <c r="S34" s="413"/>
      <c r="T34" s="40"/>
      <c r="U34" s="51"/>
      <c r="V34" s="51"/>
      <c r="W34" s="51"/>
    </row>
    <row r="35" spans="1:23" hidden="1" x14ac:dyDescent="0.25">
      <c r="A35" s="30"/>
      <c r="B35" s="30"/>
      <c r="C35" s="470"/>
      <c r="D35" s="469"/>
      <c r="E35" s="468"/>
      <c r="F35" s="37"/>
      <c r="G35" s="467"/>
      <c r="H35" s="467"/>
      <c r="I35" s="467"/>
      <c r="J35" s="177"/>
      <c r="K35" s="466"/>
      <c r="L35" s="465"/>
      <c r="M35" s="465"/>
      <c r="N35" s="464"/>
      <c r="O35" s="121"/>
      <c r="P35" s="414"/>
      <c r="Q35" s="414"/>
      <c r="R35" s="19"/>
      <c r="S35" s="413"/>
      <c r="T35" s="40"/>
      <c r="U35" s="51"/>
      <c r="V35" s="51"/>
      <c r="W35" s="51"/>
    </row>
    <row r="36" spans="1:23" hidden="1" x14ac:dyDescent="0.25">
      <c r="A36" s="448"/>
      <c r="B36" s="448"/>
      <c r="C36" s="457" t="s">
        <v>468</v>
      </c>
      <c r="D36" s="463"/>
      <c r="E36" s="462"/>
      <c r="F36" s="462"/>
      <c r="G36" s="461"/>
      <c r="H36" s="461"/>
      <c r="I36" s="461"/>
      <c r="J36" s="460"/>
      <c r="K36" s="459"/>
      <c r="L36" s="457" t="s">
        <v>467</v>
      </c>
      <c r="M36" s="457" t="s">
        <v>466</v>
      </c>
      <c r="N36" s="557"/>
      <c r="O36" s="558"/>
      <c r="P36" s="559"/>
      <c r="Q36" s="458"/>
      <c r="R36" s="436"/>
      <c r="S36" s="413"/>
      <c r="T36" s="372"/>
      <c r="U36" s="83"/>
      <c r="V36" s="83"/>
      <c r="W36" s="83"/>
    </row>
    <row r="37" spans="1:23" hidden="1" x14ac:dyDescent="0.25">
      <c r="A37" s="448"/>
      <c r="B37" s="448"/>
      <c r="C37" s="457" t="s">
        <v>465</v>
      </c>
      <c r="D37" s="456"/>
      <c r="E37" s="444"/>
      <c r="F37" s="444"/>
      <c r="G37" s="455"/>
      <c r="H37" s="455"/>
      <c r="I37" s="455"/>
      <c r="J37" s="440"/>
      <c r="K37" s="454"/>
      <c r="L37" s="457" t="s">
        <v>464</v>
      </c>
      <c r="M37" s="457" t="s">
        <v>463</v>
      </c>
      <c r="N37" s="560"/>
      <c r="O37" s="561"/>
      <c r="P37" s="562"/>
      <c r="Q37" s="449"/>
      <c r="R37" s="436"/>
      <c r="S37" s="413"/>
      <c r="T37" s="372"/>
      <c r="U37" s="83"/>
      <c r="V37" s="83"/>
      <c r="W37" s="83"/>
    </row>
    <row r="38" spans="1:23" ht="18" hidden="1" customHeight="1" x14ac:dyDescent="0.25">
      <c r="A38" s="448"/>
      <c r="B38" s="448"/>
      <c r="C38" s="457" t="s">
        <v>462</v>
      </c>
      <c r="D38" s="456"/>
      <c r="E38" s="444"/>
      <c r="F38" s="444"/>
      <c r="G38" s="455"/>
      <c r="H38" s="455"/>
      <c r="I38" s="455"/>
      <c r="J38" s="440"/>
      <c r="K38" s="454"/>
      <c r="L38" s="457" t="s">
        <v>461</v>
      </c>
      <c r="M38" s="457" t="s">
        <v>460</v>
      </c>
      <c r="N38" s="560"/>
      <c r="O38" s="561"/>
      <c r="P38" s="562"/>
      <c r="Q38" s="449"/>
      <c r="R38" s="436"/>
      <c r="S38" s="413"/>
      <c r="T38" s="372"/>
      <c r="U38" s="83"/>
      <c r="V38" s="83"/>
      <c r="W38" s="83"/>
    </row>
    <row r="39" spans="1:23" hidden="1" x14ac:dyDescent="0.25">
      <c r="A39" s="448"/>
      <c r="B39" s="448"/>
      <c r="C39" s="457" t="s">
        <v>459</v>
      </c>
      <c r="D39" s="456"/>
      <c r="E39" s="444"/>
      <c r="F39" s="444"/>
      <c r="G39" s="455"/>
      <c r="H39" s="455"/>
      <c r="I39" s="455"/>
      <c r="J39" s="440"/>
      <c r="K39" s="454"/>
      <c r="L39" s="457" t="s">
        <v>458</v>
      </c>
      <c r="M39" s="457" t="s">
        <v>455</v>
      </c>
      <c r="N39" s="560"/>
      <c r="O39" s="561"/>
      <c r="P39" s="562"/>
      <c r="Q39" s="449"/>
      <c r="R39" s="436"/>
      <c r="S39" s="413"/>
      <c r="T39" s="372"/>
      <c r="U39" s="83"/>
      <c r="V39" s="83"/>
      <c r="W39" s="83"/>
    </row>
    <row r="40" spans="1:23" hidden="1" x14ac:dyDescent="0.25">
      <c r="A40" s="448"/>
      <c r="B40" s="448"/>
      <c r="C40" s="457" t="s">
        <v>457</v>
      </c>
      <c r="D40" s="456"/>
      <c r="E40" s="444"/>
      <c r="F40" s="444"/>
      <c r="G40" s="455"/>
      <c r="H40" s="455"/>
      <c r="I40" s="455"/>
      <c r="J40" s="440"/>
      <c r="K40" s="454"/>
      <c r="L40" s="457" t="s">
        <v>456</v>
      </c>
      <c r="M40" s="457" t="s">
        <v>455</v>
      </c>
      <c r="N40" s="560"/>
      <c r="O40" s="561"/>
      <c r="P40" s="562"/>
      <c r="Q40" s="449"/>
      <c r="R40" s="436"/>
      <c r="S40" s="413"/>
      <c r="T40" s="372"/>
      <c r="U40" s="83"/>
      <c r="V40" s="83"/>
      <c r="W40" s="83"/>
    </row>
    <row r="41" spans="1:23" hidden="1" x14ac:dyDescent="0.25">
      <c r="A41" s="448"/>
      <c r="B41" s="448"/>
      <c r="C41" s="457" t="s">
        <v>454</v>
      </c>
      <c r="D41" s="456"/>
      <c r="E41" s="444"/>
      <c r="F41" s="444"/>
      <c r="G41" s="455"/>
      <c r="H41" s="455"/>
      <c r="I41" s="455"/>
      <c r="J41" s="440"/>
      <c r="K41" s="454"/>
      <c r="L41" s="457" t="s">
        <v>453</v>
      </c>
      <c r="M41" s="457" t="s">
        <v>452</v>
      </c>
      <c r="N41" s="560"/>
      <c r="O41" s="561"/>
      <c r="P41" s="562"/>
      <c r="Q41" s="449"/>
      <c r="R41" s="436"/>
      <c r="S41" s="413"/>
      <c r="T41" s="372"/>
      <c r="U41" s="83"/>
      <c r="V41" s="83"/>
      <c r="W41" s="83"/>
    </row>
    <row r="42" spans="1:23" hidden="1" x14ac:dyDescent="0.25">
      <c r="A42" s="448"/>
      <c r="B42" s="448"/>
      <c r="C42" s="457" t="s">
        <v>451</v>
      </c>
      <c r="D42" s="456"/>
      <c r="E42" s="444"/>
      <c r="F42" s="444"/>
      <c r="G42" s="455"/>
      <c r="H42" s="455"/>
      <c r="I42" s="455"/>
      <c r="J42" s="440"/>
      <c r="K42" s="454"/>
      <c r="L42" s="457" t="s">
        <v>450</v>
      </c>
      <c r="M42" s="457" t="s">
        <v>447</v>
      </c>
      <c r="N42" s="560"/>
      <c r="O42" s="561"/>
      <c r="P42" s="562"/>
      <c r="Q42" s="449"/>
      <c r="R42" s="436"/>
      <c r="S42" s="413"/>
      <c r="T42" s="372"/>
      <c r="U42" s="83"/>
      <c r="V42" s="83"/>
      <c r="W42" s="83"/>
    </row>
    <row r="43" spans="1:23" hidden="1" x14ac:dyDescent="0.25">
      <c r="A43" s="448"/>
      <c r="B43" s="448"/>
      <c r="C43" s="457" t="s">
        <v>449</v>
      </c>
      <c r="D43" s="456"/>
      <c r="E43" s="444"/>
      <c r="F43" s="444"/>
      <c r="G43" s="455"/>
      <c r="H43" s="455"/>
      <c r="I43" s="455"/>
      <c r="J43" s="440"/>
      <c r="K43" s="454"/>
      <c r="L43" s="457" t="s">
        <v>448</v>
      </c>
      <c r="M43" s="457" t="s">
        <v>447</v>
      </c>
      <c r="N43" s="560"/>
      <c r="O43" s="561"/>
      <c r="P43" s="562"/>
      <c r="Q43" s="449"/>
      <c r="R43" s="436"/>
      <c r="S43" s="413"/>
      <c r="T43" s="372"/>
      <c r="U43" s="83"/>
      <c r="V43" s="83"/>
      <c r="W43" s="83"/>
    </row>
    <row r="44" spans="1:23" hidden="1" x14ac:dyDescent="0.25">
      <c r="A44" s="448"/>
      <c r="B44" s="448"/>
      <c r="C44" s="457" t="s">
        <v>446</v>
      </c>
      <c r="D44" s="456"/>
      <c r="E44" s="444"/>
      <c r="F44" s="444"/>
      <c r="G44" s="455"/>
      <c r="H44" s="455"/>
      <c r="I44" s="455"/>
      <c r="J44" s="440"/>
      <c r="K44" s="454"/>
      <c r="L44" s="457" t="s">
        <v>445</v>
      </c>
      <c r="M44" s="457" t="s">
        <v>442</v>
      </c>
      <c r="N44" s="560"/>
      <c r="O44" s="561"/>
      <c r="P44" s="562"/>
      <c r="Q44" s="449"/>
      <c r="R44" s="436"/>
      <c r="S44" s="413"/>
      <c r="T44" s="372"/>
      <c r="U44" s="83"/>
      <c r="V44" s="83"/>
      <c r="W44" s="83"/>
    </row>
    <row r="45" spans="1:23" hidden="1" x14ac:dyDescent="0.25">
      <c r="A45" s="448"/>
      <c r="B45" s="448"/>
      <c r="C45" s="457" t="s">
        <v>444</v>
      </c>
      <c r="D45" s="456"/>
      <c r="E45" s="444"/>
      <c r="F45" s="444"/>
      <c r="G45" s="455"/>
      <c r="H45" s="455"/>
      <c r="I45" s="455"/>
      <c r="J45" s="440"/>
      <c r="K45" s="454"/>
      <c r="L45" s="457" t="s">
        <v>443</v>
      </c>
      <c r="M45" s="457" t="s">
        <v>442</v>
      </c>
      <c r="N45" s="560"/>
      <c r="O45" s="561"/>
      <c r="P45" s="562"/>
      <c r="Q45" s="449"/>
      <c r="R45" s="436"/>
      <c r="S45" s="413"/>
      <c r="T45" s="372"/>
      <c r="U45" s="83"/>
      <c r="V45" s="83"/>
      <c r="W45" s="83"/>
    </row>
    <row r="46" spans="1:23" hidden="1" x14ac:dyDescent="0.25">
      <c r="A46" s="448"/>
      <c r="B46" s="448"/>
      <c r="C46" s="457" t="s">
        <v>441</v>
      </c>
      <c r="D46" s="456"/>
      <c r="E46" s="444"/>
      <c r="F46" s="444"/>
      <c r="G46" s="455"/>
      <c r="H46" s="455"/>
      <c r="I46" s="455"/>
      <c r="J46" s="440"/>
      <c r="K46" s="454"/>
      <c r="L46" s="457" t="s">
        <v>440</v>
      </c>
      <c r="M46" s="457" t="s">
        <v>439</v>
      </c>
      <c r="N46" s="560"/>
      <c r="O46" s="561"/>
      <c r="P46" s="562"/>
      <c r="Q46" s="449"/>
      <c r="R46" s="436"/>
      <c r="S46" s="413"/>
      <c r="T46" s="372"/>
      <c r="U46" s="83"/>
      <c r="V46" s="83"/>
      <c r="W46" s="83"/>
    </row>
    <row r="47" spans="1:23" hidden="1" x14ac:dyDescent="0.25">
      <c r="A47" s="448"/>
      <c r="B47" s="448"/>
      <c r="C47" s="457" t="s">
        <v>438</v>
      </c>
      <c r="D47" s="456"/>
      <c r="E47" s="444"/>
      <c r="F47" s="444"/>
      <c r="G47" s="455"/>
      <c r="H47" s="455"/>
      <c r="I47" s="455"/>
      <c r="J47" s="440"/>
      <c r="K47" s="454"/>
      <c r="L47" s="457" t="s">
        <v>437</v>
      </c>
      <c r="M47" s="457" t="s">
        <v>436</v>
      </c>
      <c r="N47" s="560"/>
      <c r="O47" s="561"/>
      <c r="P47" s="562"/>
      <c r="Q47" s="449"/>
      <c r="R47" s="436"/>
      <c r="S47" s="413"/>
      <c r="T47" s="372"/>
      <c r="U47" s="83"/>
      <c r="V47" s="83"/>
      <c r="W47" s="83"/>
    </row>
    <row r="48" spans="1:23" hidden="1" x14ac:dyDescent="0.25">
      <c r="A48" s="448"/>
      <c r="B48" s="448"/>
      <c r="C48" s="457" t="s">
        <v>435</v>
      </c>
      <c r="D48" s="456"/>
      <c r="E48" s="444"/>
      <c r="F48" s="444"/>
      <c r="G48" s="455"/>
      <c r="H48" s="455"/>
      <c r="I48" s="455"/>
      <c r="J48" s="440"/>
      <c r="K48" s="454"/>
      <c r="L48" s="457" t="s">
        <v>434</v>
      </c>
      <c r="M48" s="457" t="s">
        <v>433</v>
      </c>
      <c r="N48" s="560"/>
      <c r="O48" s="561"/>
      <c r="P48" s="562"/>
      <c r="Q48" s="449"/>
      <c r="R48" s="436"/>
      <c r="S48" s="413"/>
      <c r="T48" s="372"/>
      <c r="U48" s="83"/>
      <c r="V48" s="83"/>
      <c r="W48" s="83"/>
    </row>
    <row r="49" spans="1:23" hidden="1" x14ac:dyDescent="0.25">
      <c r="A49" s="448"/>
      <c r="B49" s="448"/>
      <c r="C49" s="450" t="s">
        <v>432</v>
      </c>
      <c r="D49" s="456"/>
      <c r="E49" s="444"/>
      <c r="F49" s="444"/>
      <c r="G49" s="455"/>
      <c r="H49" s="455"/>
      <c r="I49" s="455"/>
      <c r="J49" s="440"/>
      <c r="K49" s="454"/>
      <c r="L49" s="450" t="s">
        <v>42</v>
      </c>
      <c r="M49" s="450" t="s">
        <v>429</v>
      </c>
      <c r="N49" s="560"/>
      <c r="O49" s="561"/>
      <c r="P49" s="562"/>
      <c r="Q49" s="449"/>
      <c r="R49" s="436"/>
      <c r="S49" s="413"/>
      <c r="T49" s="372"/>
      <c r="U49" s="83"/>
      <c r="V49" s="83"/>
      <c r="W49" s="83"/>
    </row>
    <row r="50" spans="1:23" hidden="1" x14ac:dyDescent="0.25">
      <c r="A50" s="448"/>
      <c r="B50" s="448"/>
      <c r="C50" s="450" t="s">
        <v>431</v>
      </c>
      <c r="D50" s="446"/>
      <c r="E50" s="453"/>
      <c r="F50" s="453"/>
      <c r="G50" s="442"/>
      <c r="H50" s="442"/>
      <c r="I50" s="442"/>
      <c r="J50" s="452"/>
      <c r="K50" s="451"/>
      <c r="L50" s="450" t="s">
        <v>430</v>
      </c>
      <c r="M50" s="450" t="s">
        <v>429</v>
      </c>
      <c r="N50" s="560"/>
      <c r="O50" s="561"/>
      <c r="P50" s="562"/>
      <c r="Q50" s="449"/>
      <c r="R50" s="436"/>
      <c r="S50" s="413"/>
      <c r="T50" s="372"/>
      <c r="U50" s="83"/>
      <c r="V50" s="83"/>
      <c r="W50" s="83"/>
    </row>
    <row r="51" spans="1:23" hidden="1" x14ac:dyDescent="0.25">
      <c r="A51" s="448"/>
      <c r="B51" s="448"/>
      <c r="C51" s="447"/>
      <c r="D51" s="446"/>
      <c r="E51" s="445"/>
      <c r="F51" s="444"/>
      <c r="G51" s="443"/>
      <c r="H51" s="442"/>
      <c r="I51" s="441"/>
      <c r="J51" s="440"/>
      <c r="K51" s="439"/>
      <c r="L51" s="438"/>
      <c r="M51" s="438"/>
      <c r="N51" s="563"/>
      <c r="O51" s="564"/>
      <c r="P51" s="565"/>
      <c r="Q51" s="437"/>
      <c r="R51" s="436"/>
      <c r="S51" s="413"/>
      <c r="T51" s="372"/>
      <c r="U51" s="83"/>
      <c r="V51" s="83"/>
      <c r="W51" s="83"/>
    </row>
    <row r="52" spans="1:23" ht="8.1" customHeight="1" x14ac:dyDescent="0.25">
      <c r="A52" s="18"/>
      <c r="B52" s="18"/>
      <c r="C52" s="17"/>
      <c r="D52" s="15"/>
      <c r="E52" s="15"/>
      <c r="F52" s="16"/>
      <c r="G52" s="15"/>
      <c r="H52" s="15"/>
      <c r="I52" s="15"/>
      <c r="J52" s="16"/>
      <c r="K52" s="15"/>
      <c r="L52" s="15"/>
      <c r="M52" s="15"/>
      <c r="N52" s="12"/>
      <c r="O52" s="12"/>
      <c r="P52" s="12"/>
      <c r="Q52" s="12"/>
      <c r="R52" s="14"/>
      <c r="S52" s="13"/>
      <c r="T52" s="12"/>
      <c r="U52" s="12"/>
      <c r="V52" s="12"/>
      <c r="W52" s="11"/>
    </row>
    <row r="53" spans="1:23" ht="21.75" customHeight="1" x14ac:dyDescent="0.25">
      <c r="A53" s="435"/>
      <c r="B53" s="520"/>
      <c r="C53" s="566" t="s">
        <v>428</v>
      </c>
      <c r="D53" s="567"/>
      <c r="E53" s="567"/>
      <c r="F53" s="567"/>
      <c r="G53" s="567"/>
      <c r="H53" s="567"/>
      <c r="I53" s="567"/>
      <c r="J53" s="567"/>
      <c r="K53" s="567"/>
      <c r="L53" s="567"/>
      <c r="M53" s="568"/>
      <c r="N53" s="569"/>
      <c r="O53" s="570"/>
      <c r="P53" s="570"/>
      <c r="Q53" s="570"/>
      <c r="R53" s="571"/>
      <c r="S53" s="354" t="s">
        <v>427</v>
      </c>
      <c r="T53" s="40"/>
      <c r="U53" s="29"/>
      <c r="V53" s="29"/>
      <c r="W53" s="29"/>
    </row>
    <row r="54" spans="1:23" hidden="1" x14ac:dyDescent="0.25">
      <c r="A54" s="434"/>
      <c r="B54" s="521"/>
      <c r="C54" s="356"/>
      <c r="D54" s="44" t="s">
        <v>426</v>
      </c>
      <c r="E54" s="64">
        <v>43830</v>
      </c>
      <c r="F54" s="429"/>
      <c r="G54" s="58"/>
      <c r="H54" s="58"/>
      <c r="I54" s="57"/>
      <c r="J54" s="428"/>
      <c r="K54" s="55">
        <f>E54</f>
        <v>43830</v>
      </c>
      <c r="L54" s="54" t="s">
        <v>425</v>
      </c>
      <c r="M54" s="54" t="s">
        <v>424</v>
      </c>
      <c r="N54" s="269"/>
      <c r="O54" s="269"/>
      <c r="P54" s="269"/>
      <c r="Q54" s="269"/>
      <c r="R54" s="42"/>
      <c r="S54" s="413"/>
      <c r="T54" s="40"/>
      <c r="U54" s="29"/>
      <c r="V54" s="29"/>
      <c r="W54" s="29"/>
    </row>
    <row r="55" spans="1:23" hidden="1" x14ac:dyDescent="0.25">
      <c r="A55" s="397"/>
      <c r="B55" s="515"/>
      <c r="C55" s="356" t="s">
        <v>104</v>
      </c>
      <c r="D55" s="45">
        <v>42278</v>
      </c>
      <c r="E55" s="61">
        <v>43921</v>
      </c>
      <c r="F55" s="429"/>
      <c r="G55" s="59">
        <v>6</v>
      </c>
      <c r="H55" s="59"/>
      <c r="I55" s="63"/>
      <c r="J55" s="428"/>
      <c r="K55" s="433">
        <f>EDATE(E55,G55)</f>
        <v>44104</v>
      </c>
      <c r="L55" s="54" t="s">
        <v>423</v>
      </c>
      <c r="M55" s="54" t="s">
        <v>385</v>
      </c>
      <c r="N55" s="43">
        <v>5000</v>
      </c>
      <c r="O55" s="43"/>
      <c r="P55" s="43"/>
      <c r="Q55" s="43"/>
      <c r="R55" s="42"/>
      <c r="S55" s="413"/>
      <c r="T55" s="40"/>
      <c r="U55" s="29"/>
      <c r="V55" s="29"/>
      <c r="W55" s="29"/>
    </row>
    <row r="56" spans="1:23" hidden="1" x14ac:dyDescent="0.25">
      <c r="A56" s="397"/>
      <c r="B56" s="515"/>
      <c r="C56" s="356" t="s">
        <v>422</v>
      </c>
      <c r="D56" s="45">
        <v>43344</v>
      </c>
      <c r="E56" s="61">
        <v>44104</v>
      </c>
      <c r="F56" s="429"/>
      <c r="G56" s="59"/>
      <c r="H56" s="59">
        <f>DATEDIF(E56,K56,"m")</f>
        <v>3</v>
      </c>
      <c r="I56" s="63">
        <f>DATEDIF(E56,K56,"md")</f>
        <v>1</v>
      </c>
      <c r="J56" s="428"/>
      <c r="K56" s="55">
        <v>44196</v>
      </c>
      <c r="L56" s="54" t="s">
        <v>421</v>
      </c>
      <c r="M56" s="54" t="s">
        <v>393</v>
      </c>
      <c r="N56" s="43">
        <v>34000</v>
      </c>
      <c r="O56" s="43"/>
      <c r="P56" s="43"/>
      <c r="Q56" s="43"/>
      <c r="R56" s="42"/>
      <c r="S56" s="413"/>
      <c r="T56" s="40" t="s">
        <v>420</v>
      </c>
      <c r="U56" s="29"/>
      <c r="V56" s="29"/>
      <c r="W56" s="29"/>
    </row>
    <row r="57" spans="1:23" ht="28.5" hidden="1" x14ac:dyDescent="0.25">
      <c r="A57" s="397"/>
      <c r="B57" s="515"/>
      <c r="C57" s="356" t="s">
        <v>419</v>
      </c>
      <c r="D57" s="44"/>
      <c r="E57" s="64">
        <v>44012</v>
      </c>
      <c r="F57" s="429"/>
      <c r="G57" s="66"/>
      <c r="H57" s="66">
        <f>DATEDIF(E57,K57,"m")</f>
        <v>6</v>
      </c>
      <c r="I57" s="65">
        <f>DATEDIF(E57,K57,"md")</f>
        <v>1</v>
      </c>
      <c r="J57" s="428"/>
      <c r="K57" s="64">
        <v>44196</v>
      </c>
      <c r="L57" s="54" t="s">
        <v>418</v>
      </c>
      <c r="M57" s="54" t="s">
        <v>417</v>
      </c>
      <c r="N57" s="269">
        <v>52000</v>
      </c>
      <c r="O57" s="269"/>
      <c r="P57" s="269"/>
      <c r="Q57" s="269"/>
      <c r="R57" s="42"/>
      <c r="S57" s="413"/>
      <c r="T57" s="40"/>
      <c r="U57" s="29"/>
      <c r="V57" s="29"/>
      <c r="W57" s="29"/>
    </row>
    <row r="58" spans="1:23" ht="15" hidden="1" x14ac:dyDescent="0.25">
      <c r="A58" s="394"/>
      <c r="B58" s="522"/>
      <c r="C58" s="356" t="s">
        <v>416</v>
      </c>
      <c r="D58" s="45">
        <v>43009</v>
      </c>
      <c r="E58" s="61">
        <v>44408</v>
      </c>
      <c r="F58" s="429"/>
      <c r="G58" s="59">
        <v>14</v>
      </c>
      <c r="H58" s="59"/>
      <c r="I58" s="63"/>
      <c r="J58" s="428"/>
      <c r="K58" s="432">
        <f>EDATE(E58,G58)</f>
        <v>44834</v>
      </c>
      <c r="L58" s="54" t="s">
        <v>415</v>
      </c>
      <c r="M58" s="54" t="s">
        <v>393</v>
      </c>
      <c r="N58" s="43">
        <v>24400</v>
      </c>
      <c r="O58" s="43"/>
      <c r="P58" s="43"/>
      <c r="Q58" s="43"/>
      <c r="R58" s="42"/>
      <c r="S58" s="413"/>
      <c r="T58" s="40"/>
      <c r="U58" s="29"/>
      <c r="V58" s="29"/>
      <c r="W58" s="29"/>
    </row>
    <row r="59" spans="1:23" ht="28.5" hidden="1" x14ac:dyDescent="0.25">
      <c r="A59" s="30" t="s">
        <v>99</v>
      </c>
      <c r="B59" s="30"/>
      <c r="C59" s="44" t="s">
        <v>414</v>
      </c>
      <c r="D59" s="161">
        <v>43831</v>
      </c>
      <c r="E59" s="61">
        <v>44926</v>
      </c>
      <c r="F59" s="429"/>
      <c r="G59" s="59">
        <v>6</v>
      </c>
      <c r="H59" s="59"/>
      <c r="I59" s="63"/>
      <c r="J59" s="428"/>
      <c r="K59" s="432">
        <f>EDATE(E59,G59)</f>
        <v>45107</v>
      </c>
      <c r="L59" s="54" t="s">
        <v>413</v>
      </c>
      <c r="M59" s="54" t="s">
        <v>398</v>
      </c>
      <c r="N59" s="43">
        <v>30000</v>
      </c>
      <c r="O59" s="43"/>
      <c r="P59" s="43"/>
      <c r="Q59" s="43"/>
      <c r="R59" s="42"/>
      <c r="S59" s="413"/>
      <c r="T59" s="40"/>
      <c r="U59" s="29"/>
      <c r="V59" s="29"/>
      <c r="W59" s="29"/>
    </row>
    <row r="60" spans="1:23" ht="28.5" x14ac:dyDescent="0.25">
      <c r="A60" s="30" t="s">
        <v>99</v>
      </c>
      <c r="B60" s="528" t="s">
        <v>543</v>
      </c>
      <c r="C60" s="422"/>
      <c r="D60" s="431">
        <v>43831</v>
      </c>
      <c r="E60" s="420">
        <v>44926</v>
      </c>
      <c r="F60" s="429"/>
      <c r="G60" s="419">
        <v>6</v>
      </c>
      <c r="H60" s="419"/>
      <c r="I60" s="418"/>
      <c r="J60" s="428"/>
      <c r="K60" s="430">
        <v>45688</v>
      </c>
      <c r="L60" s="416" t="s">
        <v>412</v>
      </c>
      <c r="M60" s="416" t="s">
        <v>380</v>
      </c>
      <c r="N60" s="425"/>
      <c r="O60" s="425"/>
      <c r="P60" s="425"/>
      <c r="Q60" s="425"/>
      <c r="R60" s="423"/>
      <c r="S60" s="413"/>
      <c r="T60" s="40"/>
      <c r="U60" s="29"/>
      <c r="V60" s="29"/>
      <c r="W60" s="29"/>
    </row>
    <row r="61" spans="1:23" x14ac:dyDescent="0.25">
      <c r="A61" s="30" t="s">
        <v>544</v>
      </c>
      <c r="B61" s="529"/>
      <c r="C61" s="422" t="s">
        <v>411</v>
      </c>
      <c r="D61" s="421">
        <v>44317</v>
      </c>
      <c r="E61" s="420">
        <v>45412</v>
      </c>
      <c r="F61" s="429"/>
      <c r="G61" s="419"/>
      <c r="H61" s="419"/>
      <c r="I61" s="418"/>
      <c r="J61" s="428"/>
      <c r="K61" s="417">
        <f>E61</f>
        <v>45412</v>
      </c>
      <c r="L61" s="416" t="s">
        <v>410</v>
      </c>
      <c r="M61" s="416" t="s">
        <v>407</v>
      </c>
      <c r="N61" s="425"/>
      <c r="O61" s="425">
        <v>34400</v>
      </c>
      <c r="P61" s="425">
        <v>10600</v>
      </c>
      <c r="Q61" s="425"/>
      <c r="R61" s="423">
        <v>12554</v>
      </c>
      <c r="S61" s="413"/>
      <c r="T61" s="40"/>
      <c r="U61" s="29"/>
      <c r="V61" s="29"/>
      <c r="W61" s="29"/>
    </row>
    <row r="62" spans="1:23" ht="28.5" x14ac:dyDescent="0.25">
      <c r="A62" s="30" t="s">
        <v>99</v>
      </c>
      <c r="B62" s="530"/>
      <c r="C62" s="422" t="s">
        <v>409</v>
      </c>
      <c r="D62" s="421">
        <v>44433</v>
      </c>
      <c r="E62" s="420">
        <v>45930</v>
      </c>
      <c r="F62" s="429"/>
      <c r="G62" s="419"/>
      <c r="H62" s="419"/>
      <c r="I62" s="418"/>
      <c r="J62" s="428"/>
      <c r="K62" s="417"/>
      <c r="L62" s="427" t="s">
        <v>408</v>
      </c>
      <c r="M62" s="416" t="s">
        <v>407</v>
      </c>
      <c r="N62" s="426" t="s">
        <v>406</v>
      </c>
      <c r="O62" s="425">
        <v>10000</v>
      </c>
      <c r="P62" s="425">
        <v>238000</v>
      </c>
      <c r="Q62" s="424"/>
      <c r="R62" s="423">
        <v>16151</v>
      </c>
      <c r="S62" s="413"/>
      <c r="T62" s="40"/>
      <c r="U62" s="29"/>
      <c r="V62" s="29"/>
      <c r="W62" s="29"/>
    </row>
    <row r="63" spans="1:23" x14ac:dyDescent="0.25">
      <c r="A63" s="30"/>
      <c r="B63" s="30"/>
      <c r="C63" s="422"/>
      <c r="D63" s="421"/>
      <c r="E63" s="420"/>
      <c r="F63" s="409"/>
      <c r="G63" s="419"/>
      <c r="H63" s="419"/>
      <c r="I63" s="418"/>
      <c r="J63" s="388"/>
      <c r="K63" s="417"/>
      <c r="L63" s="416"/>
      <c r="M63" s="415"/>
      <c r="N63" s="20"/>
      <c r="O63" s="20"/>
      <c r="P63" s="20"/>
      <c r="Q63" s="414"/>
      <c r="R63" s="19"/>
      <c r="S63" s="413"/>
      <c r="T63" s="40"/>
      <c r="U63" s="29"/>
      <c r="V63" s="29"/>
      <c r="W63" s="29"/>
    </row>
    <row r="64" spans="1:23" hidden="1" x14ac:dyDescent="0.25">
      <c r="A64" s="30"/>
      <c r="B64" s="523"/>
      <c r="C64" s="202" t="s">
        <v>405</v>
      </c>
      <c r="D64" s="572"/>
      <c r="E64" s="573"/>
      <c r="F64" s="574"/>
      <c r="G64" s="573"/>
      <c r="H64" s="573"/>
      <c r="I64" s="573"/>
      <c r="J64" s="574"/>
      <c r="K64" s="575"/>
      <c r="L64" s="202" t="s">
        <v>404</v>
      </c>
      <c r="M64" s="317" t="s">
        <v>403</v>
      </c>
      <c r="N64" s="581"/>
      <c r="O64" s="582"/>
      <c r="P64" s="583"/>
      <c r="Q64" s="376"/>
      <c r="R64" s="19"/>
      <c r="S64" s="413"/>
      <c r="T64" s="372"/>
      <c r="U64" s="83"/>
      <c r="V64" s="83"/>
      <c r="W64" s="83"/>
    </row>
    <row r="65" spans="1:23" hidden="1" x14ac:dyDescent="0.25">
      <c r="A65" s="30"/>
      <c r="B65" s="523"/>
      <c r="C65" s="197" t="s">
        <v>402</v>
      </c>
      <c r="D65" s="576"/>
      <c r="E65" s="574"/>
      <c r="F65" s="574"/>
      <c r="G65" s="574"/>
      <c r="H65" s="574"/>
      <c r="I65" s="574"/>
      <c r="J65" s="574"/>
      <c r="K65" s="577"/>
      <c r="L65" s="197" t="s">
        <v>401</v>
      </c>
      <c r="M65" s="197" t="s">
        <v>398</v>
      </c>
      <c r="N65" s="584"/>
      <c r="O65" s="585"/>
      <c r="P65" s="586"/>
      <c r="Q65" s="375"/>
      <c r="R65" s="19"/>
      <c r="S65" s="413"/>
      <c r="T65" s="372"/>
      <c r="U65" s="83"/>
      <c r="V65" s="83"/>
      <c r="W65" s="83"/>
    </row>
    <row r="66" spans="1:23" hidden="1" x14ac:dyDescent="0.25">
      <c r="A66" s="30"/>
      <c r="B66" s="523"/>
      <c r="C66" s="197" t="s">
        <v>400</v>
      </c>
      <c r="D66" s="576"/>
      <c r="E66" s="574"/>
      <c r="F66" s="574"/>
      <c r="G66" s="574"/>
      <c r="H66" s="574"/>
      <c r="I66" s="574"/>
      <c r="J66" s="574"/>
      <c r="K66" s="577"/>
      <c r="L66" s="197" t="s">
        <v>399</v>
      </c>
      <c r="M66" s="197" t="s">
        <v>398</v>
      </c>
      <c r="N66" s="584"/>
      <c r="O66" s="585"/>
      <c r="P66" s="586"/>
      <c r="Q66" s="375"/>
      <c r="R66" s="19"/>
      <c r="S66" s="413"/>
      <c r="T66" s="372"/>
      <c r="U66" s="83"/>
      <c r="V66" s="83"/>
      <c r="W66" s="83"/>
    </row>
    <row r="67" spans="1:23" hidden="1" x14ac:dyDescent="0.25">
      <c r="A67" s="30"/>
      <c r="B67" s="523"/>
      <c r="C67" s="197" t="s">
        <v>397</v>
      </c>
      <c r="D67" s="576"/>
      <c r="E67" s="574"/>
      <c r="F67" s="574"/>
      <c r="G67" s="574"/>
      <c r="H67" s="574"/>
      <c r="I67" s="574"/>
      <c r="J67" s="574"/>
      <c r="K67" s="577"/>
      <c r="L67" s="197" t="s">
        <v>396</v>
      </c>
      <c r="M67" s="197" t="s">
        <v>393</v>
      </c>
      <c r="N67" s="584"/>
      <c r="O67" s="585"/>
      <c r="P67" s="586"/>
      <c r="Q67" s="375"/>
      <c r="R67" s="19"/>
      <c r="S67" s="413"/>
      <c r="T67" s="372"/>
      <c r="U67" s="83"/>
      <c r="V67" s="83"/>
      <c r="W67" s="83"/>
    </row>
    <row r="68" spans="1:23" hidden="1" x14ac:dyDescent="0.25">
      <c r="A68" s="30"/>
      <c r="B68" s="523"/>
      <c r="C68" s="197" t="s">
        <v>395</v>
      </c>
      <c r="D68" s="576"/>
      <c r="E68" s="574"/>
      <c r="F68" s="574"/>
      <c r="G68" s="574"/>
      <c r="H68" s="574"/>
      <c r="I68" s="574"/>
      <c r="J68" s="574"/>
      <c r="K68" s="577"/>
      <c r="L68" s="197" t="s">
        <v>394</v>
      </c>
      <c r="M68" s="197" t="s">
        <v>393</v>
      </c>
      <c r="N68" s="584"/>
      <c r="O68" s="585"/>
      <c r="P68" s="586"/>
      <c r="Q68" s="375"/>
      <c r="R68" s="19"/>
      <c r="S68" s="413"/>
      <c r="T68" s="372"/>
      <c r="U68" s="83"/>
      <c r="V68" s="83"/>
      <c r="W68" s="83"/>
    </row>
    <row r="69" spans="1:23" hidden="1" x14ac:dyDescent="0.25">
      <c r="A69" s="30"/>
      <c r="B69" s="523"/>
      <c r="C69" s="197" t="s">
        <v>392</v>
      </c>
      <c r="D69" s="576"/>
      <c r="E69" s="574"/>
      <c r="F69" s="574"/>
      <c r="G69" s="574"/>
      <c r="H69" s="574"/>
      <c r="I69" s="574"/>
      <c r="J69" s="574"/>
      <c r="K69" s="577"/>
      <c r="L69" s="197" t="s">
        <v>391</v>
      </c>
      <c r="M69" s="197" t="s">
        <v>390</v>
      </c>
      <c r="N69" s="584"/>
      <c r="O69" s="585"/>
      <c r="P69" s="586"/>
      <c r="Q69" s="375"/>
      <c r="R69" s="19"/>
      <c r="S69" s="413"/>
      <c r="T69" s="372"/>
      <c r="U69" s="83"/>
      <c r="V69" s="83"/>
      <c r="W69" s="83"/>
    </row>
    <row r="70" spans="1:23" hidden="1" x14ac:dyDescent="0.25">
      <c r="A70" s="30"/>
      <c r="B70" s="523"/>
      <c r="C70" s="197" t="s">
        <v>389</v>
      </c>
      <c r="D70" s="576"/>
      <c r="E70" s="574"/>
      <c r="F70" s="574"/>
      <c r="G70" s="574"/>
      <c r="H70" s="574"/>
      <c r="I70" s="574"/>
      <c r="J70" s="574"/>
      <c r="K70" s="577"/>
      <c r="L70" s="197" t="s">
        <v>388</v>
      </c>
      <c r="M70" s="197" t="s">
        <v>385</v>
      </c>
      <c r="N70" s="584"/>
      <c r="O70" s="585"/>
      <c r="P70" s="586"/>
      <c r="Q70" s="375"/>
      <c r="R70" s="19"/>
      <c r="S70" s="413"/>
      <c r="T70" s="372"/>
      <c r="U70" s="83"/>
      <c r="V70" s="83"/>
      <c r="W70" s="83"/>
    </row>
    <row r="71" spans="1:23" hidden="1" x14ac:dyDescent="0.25">
      <c r="A71" s="30"/>
      <c r="B71" s="523"/>
      <c r="C71" s="197" t="s">
        <v>387</v>
      </c>
      <c r="D71" s="576"/>
      <c r="E71" s="574"/>
      <c r="F71" s="574"/>
      <c r="G71" s="574"/>
      <c r="H71" s="574"/>
      <c r="I71" s="574"/>
      <c r="J71" s="574"/>
      <c r="K71" s="577"/>
      <c r="L71" s="197" t="s">
        <v>386</v>
      </c>
      <c r="M71" s="197" t="s">
        <v>385</v>
      </c>
      <c r="N71" s="584"/>
      <c r="O71" s="585"/>
      <c r="P71" s="586"/>
      <c r="Q71" s="375"/>
      <c r="R71" s="19"/>
      <c r="S71" s="413"/>
      <c r="T71" s="372"/>
      <c r="U71" s="83"/>
      <c r="V71" s="83"/>
      <c r="W71" s="83"/>
    </row>
    <row r="72" spans="1:23" hidden="1" x14ac:dyDescent="0.25">
      <c r="A72" s="30"/>
      <c r="B72" s="523"/>
      <c r="C72" s="197" t="s">
        <v>384</v>
      </c>
      <c r="D72" s="576"/>
      <c r="E72" s="574"/>
      <c r="F72" s="574"/>
      <c r="G72" s="574"/>
      <c r="H72" s="574"/>
      <c r="I72" s="574"/>
      <c r="J72" s="574"/>
      <c r="K72" s="577"/>
      <c r="L72" s="201" t="s">
        <v>383</v>
      </c>
      <c r="M72" s="197" t="s">
        <v>377</v>
      </c>
      <c r="N72" s="584"/>
      <c r="O72" s="585"/>
      <c r="P72" s="586"/>
      <c r="Q72" s="375"/>
      <c r="R72" s="19"/>
      <c r="S72" s="413"/>
      <c r="T72" s="372"/>
      <c r="U72" s="83"/>
      <c r="V72" s="83"/>
      <c r="W72" s="83"/>
    </row>
    <row r="73" spans="1:23" hidden="1" x14ac:dyDescent="0.25">
      <c r="A73" s="30"/>
      <c r="B73" s="523"/>
      <c r="C73" s="197" t="s">
        <v>382</v>
      </c>
      <c r="D73" s="576"/>
      <c r="E73" s="574"/>
      <c r="F73" s="574"/>
      <c r="G73" s="574"/>
      <c r="H73" s="574"/>
      <c r="I73" s="574"/>
      <c r="J73" s="574"/>
      <c r="K73" s="577"/>
      <c r="L73" s="201" t="s">
        <v>381</v>
      </c>
      <c r="M73" s="197" t="s">
        <v>380</v>
      </c>
      <c r="N73" s="584"/>
      <c r="O73" s="585"/>
      <c r="P73" s="586"/>
      <c r="Q73" s="375"/>
      <c r="R73" s="19"/>
      <c r="S73" s="413"/>
      <c r="T73" s="372"/>
      <c r="U73" s="83"/>
      <c r="V73" s="83"/>
      <c r="W73" s="83"/>
    </row>
    <row r="74" spans="1:23" hidden="1" x14ac:dyDescent="0.25">
      <c r="A74" s="30"/>
      <c r="B74" s="523"/>
      <c r="C74" s="197" t="s">
        <v>379</v>
      </c>
      <c r="D74" s="576"/>
      <c r="E74" s="574"/>
      <c r="F74" s="574"/>
      <c r="G74" s="574"/>
      <c r="H74" s="574"/>
      <c r="I74" s="574"/>
      <c r="J74" s="574"/>
      <c r="K74" s="577"/>
      <c r="L74" s="197" t="s">
        <v>378</v>
      </c>
      <c r="M74" s="197" t="s">
        <v>377</v>
      </c>
      <c r="N74" s="584"/>
      <c r="O74" s="585"/>
      <c r="P74" s="586"/>
      <c r="Q74" s="375"/>
      <c r="R74" s="19"/>
      <c r="S74" s="413"/>
      <c r="T74" s="372"/>
      <c r="U74" s="83"/>
      <c r="V74" s="83"/>
      <c r="W74" s="83"/>
    </row>
    <row r="75" spans="1:23" hidden="1" x14ac:dyDescent="0.25">
      <c r="A75" s="30"/>
      <c r="B75" s="523"/>
      <c r="C75" s="105" t="s">
        <v>376</v>
      </c>
      <c r="D75" s="576"/>
      <c r="E75" s="574"/>
      <c r="F75" s="574"/>
      <c r="G75" s="574"/>
      <c r="H75" s="574"/>
      <c r="I75" s="574"/>
      <c r="J75" s="574"/>
      <c r="K75" s="577"/>
      <c r="L75" s="105" t="s">
        <v>375</v>
      </c>
      <c r="M75" s="105" t="s">
        <v>374</v>
      </c>
      <c r="N75" s="584"/>
      <c r="O75" s="585"/>
      <c r="P75" s="586"/>
      <c r="Q75" s="375"/>
      <c r="R75" s="19"/>
      <c r="S75" s="413"/>
      <c r="T75" s="372"/>
      <c r="U75" s="83"/>
      <c r="V75" s="83"/>
      <c r="W75" s="83"/>
    </row>
    <row r="76" spans="1:23" hidden="1" x14ac:dyDescent="0.25">
      <c r="A76" s="30"/>
      <c r="B76" s="523"/>
      <c r="C76" s="105" t="s">
        <v>373</v>
      </c>
      <c r="D76" s="576"/>
      <c r="E76" s="574"/>
      <c r="F76" s="574"/>
      <c r="G76" s="574"/>
      <c r="H76" s="574"/>
      <c r="I76" s="574"/>
      <c r="J76" s="574"/>
      <c r="K76" s="577"/>
      <c r="L76" s="105" t="s">
        <v>42</v>
      </c>
      <c r="M76" s="105" t="s">
        <v>371</v>
      </c>
      <c r="N76" s="584"/>
      <c r="O76" s="585"/>
      <c r="P76" s="586"/>
      <c r="Q76" s="375"/>
      <c r="R76" s="19"/>
      <c r="S76" s="413"/>
      <c r="T76" s="372"/>
      <c r="U76" s="83"/>
      <c r="V76" s="83"/>
      <c r="W76" s="83"/>
    </row>
    <row r="77" spans="1:23" hidden="1" x14ac:dyDescent="0.25">
      <c r="A77" s="30"/>
      <c r="B77" s="523"/>
      <c r="C77" s="105" t="s">
        <v>372</v>
      </c>
      <c r="D77" s="578"/>
      <c r="E77" s="579"/>
      <c r="F77" s="574"/>
      <c r="G77" s="579"/>
      <c r="H77" s="579"/>
      <c r="I77" s="579"/>
      <c r="J77" s="574"/>
      <c r="K77" s="580"/>
      <c r="L77" s="95" t="s">
        <v>42</v>
      </c>
      <c r="M77" s="306" t="s">
        <v>371</v>
      </c>
      <c r="N77" s="587"/>
      <c r="O77" s="588"/>
      <c r="P77" s="589"/>
      <c r="Q77" s="373"/>
      <c r="R77" s="19"/>
      <c r="S77" s="413"/>
      <c r="T77" s="372"/>
      <c r="U77" s="83"/>
      <c r="V77" s="83"/>
      <c r="W77" s="83"/>
    </row>
    <row r="78" spans="1:23" x14ac:dyDescent="0.25">
      <c r="A78" s="30"/>
      <c r="B78" s="524"/>
      <c r="C78" s="412"/>
      <c r="D78" s="411"/>
      <c r="E78" s="410"/>
      <c r="F78" s="409"/>
      <c r="G78" s="408"/>
      <c r="H78" s="407"/>
      <c r="I78" s="406"/>
      <c r="J78" s="388"/>
      <c r="K78" s="405"/>
      <c r="L78" s="404"/>
      <c r="M78" s="403"/>
      <c r="N78" s="173"/>
      <c r="O78" s="173"/>
      <c r="P78" s="173"/>
      <c r="Q78" s="173"/>
      <c r="R78" s="172"/>
      <c r="S78" s="171"/>
      <c r="T78" s="366"/>
      <c r="U78" s="169"/>
      <c r="V78" s="169"/>
      <c r="W78" s="168"/>
    </row>
    <row r="79" spans="1:23" ht="8.1" customHeight="1" x14ac:dyDescent="0.25">
      <c r="A79" s="18"/>
      <c r="B79" s="18"/>
      <c r="C79" s="17"/>
      <c r="D79" s="15"/>
      <c r="E79" s="15"/>
      <c r="F79" s="16"/>
      <c r="G79" s="15"/>
      <c r="H79" s="15"/>
      <c r="I79" s="15"/>
      <c r="J79" s="16"/>
      <c r="K79" s="15"/>
      <c r="L79" s="15"/>
      <c r="M79" s="15"/>
      <c r="N79" s="12"/>
      <c r="O79" s="12"/>
      <c r="P79" s="12"/>
      <c r="Q79" s="12"/>
      <c r="R79" s="14"/>
      <c r="S79" s="13"/>
      <c r="T79" s="12"/>
      <c r="U79" s="12"/>
      <c r="V79" s="12"/>
      <c r="W79" s="11"/>
    </row>
    <row r="80" spans="1:23" ht="26.25" customHeight="1" x14ac:dyDescent="0.25">
      <c r="A80" s="402"/>
      <c r="B80" s="525"/>
      <c r="C80" s="590" t="s">
        <v>370</v>
      </c>
      <c r="D80" s="590"/>
      <c r="E80" s="590"/>
      <c r="F80" s="590"/>
      <c r="G80" s="590"/>
      <c r="H80" s="590"/>
      <c r="I80" s="590"/>
      <c r="J80" s="590"/>
      <c r="K80" s="590"/>
      <c r="L80" s="590"/>
      <c r="M80" s="591"/>
      <c r="N80" s="592"/>
      <c r="O80" s="593"/>
      <c r="P80" s="593"/>
      <c r="Q80" s="593"/>
      <c r="R80" s="594"/>
      <c r="S80" s="364" t="s">
        <v>151</v>
      </c>
      <c r="T80" s="401"/>
      <c r="U80" s="383"/>
      <c r="V80" s="383"/>
      <c r="W80" s="383"/>
    </row>
    <row r="81" spans="1:23" hidden="1" x14ac:dyDescent="0.25">
      <c r="A81" s="397"/>
      <c r="B81" s="515"/>
      <c r="C81" s="393" t="s">
        <v>369</v>
      </c>
      <c r="D81" s="291">
        <v>42461</v>
      </c>
      <c r="E81" s="400">
        <v>43708</v>
      </c>
      <c r="F81" s="389"/>
      <c r="G81" s="399"/>
      <c r="H81" s="399"/>
      <c r="I81" s="398"/>
      <c r="J81" s="388"/>
      <c r="K81" s="291">
        <f>E81</f>
        <v>43708</v>
      </c>
      <c r="L81" s="167" t="s">
        <v>368</v>
      </c>
      <c r="M81" s="167" t="s">
        <v>323</v>
      </c>
      <c r="N81" s="44">
        <v>4133.3599999999997</v>
      </c>
      <c r="O81" s="44"/>
      <c r="P81" s="44"/>
      <c r="Q81" s="44"/>
      <c r="R81" s="42"/>
      <c r="S81" s="85"/>
      <c r="T81" s="40"/>
      <c r="U81" s="383"/>
      <c r="V81" s="383"/>
      <c r="W81" s="383"/>
    </row>
    <row r="82" spans="1:23" hidden="1" x14ac:dyDescent="0.25">
      <c r="A82" s="397"/>
      <c r="B82" s="515"/>
      <c r="C82" s="356" t="s">
        <v>367</v>
      </c>
      <c r="D82" s="45">
        <v>42887</v>
      </c>
      <c r="E82" s="49">
        <v>43830</v>
      </c>
      <c r="F82" s="389"/>
      <c r="G82" s="48"/>
      <c r="H82" s="48"/>
      <c r="I82" s="47"/>
      <c r="J82" s="388"/>
      <c r="K82" s="45">
        <f>E82</f>
        <v>43830</v>
      </c>
      <c r="L82" s="44" t="s">
        <v>366</v>
      </c>
      <c r="M82" s="44" t="s">
        <v>343</v>
      </c>
      <c r="N82" s="44"/>
      <c r="O82" s="44"/>
      <c r="P82" s="44"/>
      <c r="Q82" s="44"/>
      <c r="R82" s="42"/>
      <c r="S82" s="85"/>
      <c r="T82" s="40"/>
      <c r="U82" s="383"/>
      <c r="V82" s="383"/>
      <c r="W82" s="383"/>
    </row>
    <row r="83" spans="1:23" hidden="1" x14ac:dyDescent="0.25">
      <c r="A83" s="397"/>
      <c r="B83" s="515"/>
      <c r="C83" s="356"/>
      <c r="D83" s="45">
        <v>42552</v>
      </c>
      <c r="E83" s="49">
        <v>43646</v>
      </c>
      <c r="F83" s="389"/>
      <c r="G83" s="48"/>
      <c r="H83" s="48"/>
      <c r="I83" s="47"/>
      <c r="J83" s="388"/>
      <c r="K83" s="45">
        <f>E83</f>
        <v>43646</v>
      </c>
      <c r="L83" s="44" t="s">
        <v>365</v>
      </c>
      <c r="M83" s="44" t="s">
        <v>315</v>
      </c>
      <c r="N83" s="44">
        <v>8501.9</v>
      </c>
      <c r="O83" s="44"/>
      <c r="P83" s="44"/>
      <c r="Q83" s="44"/>
      <c r="R83" s="42"/>
      <c r="S83" s="85"/>
      <c r="T83" s="40"/>
      <c r="U83" s="383"/>
      <c r="V83" s="383"/>
      <c r="W83" s="383"/>
    </row>
    <row r="84" spans="1:23" hidden="1" x14ac:dyDescent="0.25">
      <c r="A84" s="397"/>
      <c r="B84" s="515"/>
      <c r="C84" s="356" t="s">
        <v>364</v>
      </c>
      <c r="D84" s="45">
        <v>42917</v>
      </c>
      <c r="E84" s="49">
        <v>43830</v>
      </c>
      <c r="F84" s="389"/>
      <c r="G84" s="48"/>
      <c r="H84" s="48"/>
      <c r="I84" s="47"/>
      <c r="J84" s="388"/>
      <c r="K84" s="45">
        <f>E84</f>
        <v>43830</v>
      </c>
      <c r="L84" s="44" t="s">
        <v>363</v>
      </c>
      <c r="M84" s="54" t="s">
        <v>328</v>
      </c>
      <c r="N84" s="44">
        <v>278.22000000000003</v>
      </c>
      <c r="O84" s="44"/>
      <c r="P84" s="44"/>
      <c r="Q84" s="44"/>
      <c r="R84" s="42"/>
      <c r="S84" s="85"/>
      <c r="T84" s="40"/>
      <c r="U84" s="383"/>
      <c r="V84" s="383"/>
      <c r="W84" s="383"/>
    </row>
    <row r="85" spans="1:23" hidden="1" x14ac:dyDescent="0.25">
      <c r="A85" s="397"/>
      <c r="B85" s="515"/>
      <c r="C85" s="356" t="s">
        <v>362</v>
      </c>
      <c r="D85" s="44">
        <v>2016</v>
      </c>
      <c r="E85" s="67">
        <v>44074</v>
      </c>
      <c r="F85" s="389"/>
      <c r="G85" s="66"/>
      <c r="H85" s="66">
        <f>DATEDIF(E85,K85,"m")</f>
        <v>4</v>
      </c>
      <c r="I85" s="65">
        <f>DATEDIF(E85,K85,"md")</f>
        <v>0</v>
      </c>
      <c r="J85" s="388"/>
      <c r="K85" s="64">
        <v>44196</v>
      </c>
      <c r="L85" s="54" t="s">
        <v>361</v>
      </c>
      <c r="M85" s="54" t="s">
        <v>317</v>
      </c>
      <c r="N85" s="43"/>
      <c r="O85" s="43"/>
      <c r="P85" s="43"/>
      <c r="Q85" s="43"/>
      <c r="R85" s="42"/>
      <c r="S85" s="85"/>
      <c r="T85" s="40" t="s">
        <v>357</v>
      </c>
      <c r="U85" s="51"/>
      <c r="V85" s="51"/>
      <c r="W85" s="51"/>
    </row>
    <row r="86" spans="1:23" hidden="1" x14ac:dyDescent="0.25">
      <c r="A86" s="397"/>
      <c r="B86" s="515"/>
      <c r="C86" s="356">
        <v>511137</v>
      </c>
      <c r="D86" s="45">
        <v>42908</v>
      </c>
      <c r="E86" s="67">
        <v>44003</v>
      </c>
      <c r="F86" s="389"/>
      <c r="G86" s="58"/>
      <c r="H86" s="58"/>
      <c r="I86" s="57"/>
      <c r="J86" s="388"/>
      <c r="K86" s="64">
        <f>E86</f>
        <v>44003</v>
      </c>
      <c r="L86" s="54" t="s">
        <v>360</v>
      </c>
      <c r="M86" s="54" t="s">
        <v>317</v>
      </c>
      <c r="N86" s="43"/>
      <c r="O86" s="43"/>
      <c r="P86" s="43"/>
      <c r="Q86" s="43"/>
      <c r="R86" s="42"/>
      <c r="S86" s="85"/>
      <c r="T86" s="40" t="s">
        <v>357</v>
      </c>
      <c r="U86" s="51"/>
      <c r="V86" s="51"/>
      <c r="W86" s="62"/>
    </row>
    <row r="87" spans="1:23" hidden="1" x14ac:dyDescent="0.25">
      <c r="A87" s="397"/>
      <c r="B87" s="515"/>
      <c r="C87" s="356"/>
      <c r="D87" s="45">
        <v>42837</v>
      </c>
      <c r="E87" s="67">
        <v>43932</v>
      </c>
      <c r="F87" s="389"/>
      <c r="G87" s="58"/>
      <c r="H87" s="58"/>
      <c r="I87" s="57"/>
      <c r="J87" s="388"/>
      <c r="K87" s="64">
        <f>E87</f>
        <v>43932</v>
      </c>
      <c r="L87" s="54" t="s">
        <v>23</v>
      </c>
      <c r="M87" s="54" t="s">
        <v>328</v>
      </c>
      <c r="N87" s="43"/>
      <c r="O87" s="43"/>
      <c r="P87" s="43"/>
      <c r="Q87" s="43"/>
      <c r="R87" s="42"/>
      <c r="S87" s="85"/>
      <c r="T87" s="40" t="s">
        <v>357</v>
      </c>
      <c r="U87" s="51"/>
      <c r="V87" s="51"/>
      <c r="W87" s="62"/>
    </row>
    <row r="88" spans="1:23" ht="15" hidden="1" x14ac:dyDescent="0.25">
      <c r="A88" s="397"/>
      <c r="B88" s="515"/>
      <c r="C88" s="356" t="s">
        <v>359</v>
      </c>
      <c r="D88" s="45">
        <v>42644</v>
      </c>
      <c r="E88" s="61">
        <v>43921</v>
      </c>
      <c r="F88" s="389"/>
      <c r="G88" s="59">
        <v>15</v>
      </c>
      <c r="H88" s="396"/>
      <c r="I88" s="395"/>
      <c r="J88" s="388"/>
      <c r="K88" s="64">
        <f>EDATE(E88,G88)</f>
        <v>44377</v>
      </c>
      <c r="L88" s="54" t="s">
        <v>358</v>
      </c>
      <c r="M88" s="54" t="s">
        <v>317</v>
      </c>
      <c r="N88" s="43"/>
      <c r="O88" s="43"/>
      <c r="P88" s="43"/>
      <c r="Q88" s="43"/>
      <c r="R88" s="42"/>
      <c r="S88" s="85"/>
      <c r="T88" s="40" t="s">
        <v>357</v>
      </c>
      <c r="U88" s="51"/>
      <c r="V88" s="51"/>
      <c r="W88" s="51"/>
    </row>
    <row r="89" spans="1:23" ht="18.75" hidden="1" customHeight="1" x14ac:dyDescent="0.25">
      <c r="A89" s="394"/>
      <c r="B89" s="522"/>
      <c r="C89" s="356" t="s">
        <v>356</v>
      </c>
      <c r="D89" s="45">
        <v>43983</v>
      </c>
      <c r="E89" s="67">
        <v>44742</v>
      </c>
      <c r="F89" s="389"/>
      <c r="G89" s="66"/>
      <c r="H89" s="66">
        <f>DATEDIF(E89,K89,"m")</f>
        <v>6</v>
      </c>
      <c r="I89" s="65">
        <f>DATEDIF(E89,K89,"md")</f>
        <v>1</v>
      </c>
      <c r="J89" s="388"/>
      <c r="K89" s="64">
        <v>44926</v>
      </c>
      <c r="L89" s="54" t="s">
        <v>355</v>
      </c>
      <c r="M89" s="44" t="s">
        <v>343</v>
      </c>
      <c r="N89" s="43">
        <v>32000</v>
      </c>
      <c r="O89" s="43"/>
      <c r="P89" s="43"/>
      <c r="Q89" s="43"/>
      <c r="R89" s="42"/>
      <c r="S89" s="85"/>
      <c r="T89" s="40"/>
      <c r="U89" s="51"/>
      <c r="V89" s="51"/>
      <c r="W89" s="51"/>
    </row>
    <row r="90" spans="1:23" hidden="1" x14ac:dyDescent="0.25">
      <c r="A90" s="30" t="s">
        <v>99</v>
      </c>
      <c r="B90" s="30"/>
      <c r="C90" s="44" t="s">
        <v>354</v>
      </c>
      <c r="D90" s="45">
        <v>43922</v>
      </c>
      <c r="E90" s="67">
        <v>45230</v>
      </c>
      <c r="F90" s="389"/>
      <c r="G90" s="66"/>
      <c r="H90" s="66">
        <f>DATEDIF(E90,K90,"m")</f>
        <v>9</v>
      </c>
      <c r="I90" s="65">
        <f>DATEDIF(E90,K90,"md")</f>
        <v>0</v>
      </c>
      <c r="J90" s="388"/>
      <c r="K90" s="64">
        <v>45504</v>
      </c>
      <c r="L90" s="54" t="s">
        <v>353</v>
      </c>
      <c r="M90" s="392" t="s">
        <v>323</v>
      </c>
      <c r="N90" s="43">
        <v>24000</v>
      </c>
      <c r="O90" s="43"/>
      <c r="P90" s="43"/>
      <c r="Q90" s="43"/>
      <c r="R90" s="42">
        <v>85</v>
      </c>
      <c r="S90" s="85"/>
      <c r="T90" s="40"/>
      <c r="U90" s="51"/>
      <c r="V90" s="51"/>
      <c r="W90" s="51"/>
    </row>
    <row r="91" spans="1:23" hidden="1" x14ac:dyDescent="0.25">
      <c r="A91" s="30"/>
      <c r="B91" s="30"/>
      <c r="C91" s="44" t="s">
        <v>352</v>
      </c>
      <c r="D91" s="45">
        <v>43983</v>
      </c>
      <c r="E91" s="67">
        <v>45046</v>
      </c>
      <c r="F91" s="389"/>
      <c r="G91" s="66"/>
      <c r="H91" s="66">
        <f>DATEDIF(E91,K91,"m")</f>
        <v>8</v>
      </c>
      <c r="I91" s="65">
        <f>DATEDIF(E91,K91,"md")</f>
        <v>1</v>
      </c>
      <c r="J91" s="388"/>
      <c r="K91" s="64">
        <v>45291</v>
      </c>
      <c r="L91" s="54" t="s">
        <v>351</v>
      </c>
      <c r="M91" s="54" t="s">
        <v>335</v>
      </c>
      <c r="N91" s="43">
        <v>33000</v>
      </c>
      <c r="O91" s="43"/>
      <c r="P91" s="43"/>
      <c r="Q91" s="43"/>
      <c r="R91" s="42">
        <v>0</v>
      </c>
      <c r="S91" s="85"/>
      <c r="T91" s="40"/>
      <c r="U91" s="51"/>
      <c r="V91" s="51"/>
      <c r="W91" s="51"/>
    </row>
    <row r="92" spans="1:23" x14ac:dyDescent="0.25">
      <c r="A92" s="30" t="s">
        <v>350</v>
      </c>
      <c r="B92" s="528" t="s">
        <v>543</v>
      </c>
      <c r="C92" s="44">
        <v>511121</v>
      </c>
      <c r="D92" s="45">
        <v>45009</v>
      </c>
      <c r="E92" s="67">
        <v>45381</v>
      </c>
      <c r="F92" s="380"/>
      <c r="G92" s="66"/>
      <c r="H92" s="66"/>
      <c r="I92" s="66"/>
      <c r="J92" s="24"/>
      <c r="K92" s="64"/>
      <c r="L92" s="54" t="s">
        <v>349</v>
      </c>
      <c r="M92" s="392" t="s">
        <v>331</v>
      </c>
      <c r="N92" s="43">
        <v>12000</v>
      </c>
      <c r="O92" s="43"/>
      <c r="P92" s="43"/>
      <c r="Q92" s="43"/>
      <c r="R92" s="42">
        <v>8</v>
      </c>
      <c r="S92" s="85"/>
      <c r="T92" s="40"/>
      <c r="U92" s="51"/>
      <c r="V92" s="51"/>
      <c r="W92" s="51"/>
    </row>
    <row r="93" spans="1:23" x14ac:dyDescent="0.25">
      <c r="A93" s="30" t="s">
        <v>544</v>
      </c>
      <c r="B93" s="529"/>
      <c r="C93" s="383" t="s">
        <v>348</v>
      </c>
      <c r="D93" s="391">
        <v>44317</v>
      </c>
      <c r="E93" s="390">
        <v>45383</v>
      </c>
      <c r="F93" s="389"/>
      <c r="G93" s="379"/>
      <c r="H93" s="379">
        <f>DATEDIF(E93,K93,"m")</f>
        <v>13</v>
      </c>
      <c r="I93" s="386">
        <f>DATEDIF(E93,K93,"md")</f>
        <v>0</v>
      </c>
      <c r="J93" s="388"/>
      <c r="K93" s="387">
        <v>45778</v>
      </c>
      <c r="L93" s="377" t="s">
        <v>347</v>
      </c>
      <c r="M93" s="383" t="s">
        <v>346</v>
      </c>
      <c r="N93" s="20"/>
      <c r="O93" s="20">
        <v>34353</v>
      </c>
      <c r="P93" s="20">
        <v>10647</v>
      </c>
      <c r="Q93" s="20"/>
      <c r="R93" s="19">
        <v>11785</v>
      </c>
      <c r="S93" s="85"/>
      <c r="T93" s="40"/>
      <c r="U93" s="51"/>
      <c r="V93" s="51"/>
      <c r="W93" s="51"/>
    </row>
    <row r="94" spans="1:23" x14ac:dyDescent="0.25">
      <c r="A94" s="30" t="s">
        <v>99</v>
      </c>
      <c r="B94" s="529"/>
      <c r="C94" s="383" t="s">
        <v>345</v>
      </c>
      <c r="D94" s="382">
        <v>44470</v>
      </c>
      <c r="E94" s="381">
        <v>46024</v>
      </c>
      <c r="F94" s="380"/>
      <c r="G94" s="379"/>
      <c r="H94" s="379">
        <f>DATEDIF(E94,K94,"m")</f>
        <v>12</v>
      </c>
      <c r="I94" s="386">
        <f>DATEDIF(E94,K94,"md")</f>
        <v>0</v>
      </c>
      <c r="J94" s="24"/>
      <c r="K94" s="378">
        <v>46389</v>
      </c>
      <c r="L94" s="377" t="s">
        <v>344</v>
      </c>
      <c r="M94" s="383" t="s">
        <v>343</v>
      </c>
      <c r="N94" s="21" t="s">
        <v>342</v>
      </c>
      <c r="O94" s="20"/>
      <c r="P94" s="20"/>
      <c r="Q94" s="20"/>
      <c r="R94" s="19">
        <v>41449</v>
      </c>
      <c r="S94" s="85"/>
      <c r="T94" s="40"/>
      <c r="U94" s="51"/>
      <c r="V94" s="51"/>
      <c r="W94" s="51"/>
    </row>
    <row r="95" spans="1:23" x14ac:dyDescent="0.25">
      <c r="A95" s="30" t="s">
        <v>99</v>
      </c>
      <c r="B95" s="529"/>
      <c r="C95" s="383" t="s">
        <v>341</v>
      </c>
      <c r="D95" s="385">
        <v>44501</v>
      </c>
      <c r="E95" s="384">
        <v>45961</v>
      </c>
      <c r="F95" s="380"/>
      <c r="G95" s="379"/>
      <c r="H95" s="379"/>
      <c r="I95" s="379"/>
      <c r="J95" s="24"/>
      <c r="K95" s="378"/>
      <c r="L95" s="377" t="s">
        <v>340</v>
      </c>
      <c r="M95" s="377" t="s">
        <v>335</v>
      </c>
      <c r="N95" s="20"/>
      <c r="O95" s="20">
        <v>35000</v>
      </c>
      <c r="P95" s="20">
        <v>121020</v>
      </c>
      <c r="Q95" s="20"/>
      <c r="R95" s="19">
        <v>39470</v>
      </c>
      <c r="S95" s="85"/>
      <c r="T95" s="40"/>
      <c r="U95" s="51"/>
      <c r="V95" s="51"/>
      <c r="W95" s="51"/>
    </row>
    <row r="96" spans="1:23" x14ac:dyDescent="0.25">
      <c r="A96" s="30"/>
      <c r="B96" s="529"/>
      <c r="C96" s="383">
        <v>511143</v>
      </c>
      <c r="D96" s="382">
        <v>44901</v>
      </c>
      <c r="E96" s="381">
        <v>46387</v>
      </c>
      <c r="F96" s="380"/>
      <c r="G96" s="379"/>
      <c r="H96" s="379"/>
      <c r="I96" s="379"/>
      <c r="J96" s="24"/>
      <c r="K96" s="378"/>
      <c r="L96" s="377" t="s">
        <v>339</v>
      </c>
      <c r="M96" s="367" t="s">
        <v>323</v>
      </c>
      <c r="N96" s="20" t="s">
        <v>338</v>
      </c>
      <c r="O96" s="20"/>
      <c r="P96" s="20"/>
      <c r="Q96" s="20"/>
      <c r="R96" s="19">
        <v>15731</v>
      </c>
      <c r="S96" s="85"/>
      <c r="T96" s="40"/>
      <c r="U96" s="51"/>
      <c r="V96" s="51"/>
      <c r="W96" s="51"/>
    </row>
    <row r="97" spans="1:23" x14ac:dyDescent="0.25">
      <c r="A97" s="30"/>
      <c r="B97" s="530"/>
      <c r="C97" s="383" t="s">
        <v>337</v>
      </c>
      <c r="D97" s="382"/>
      <c r="E97" s="381"/>
      <c r="F97" s="380"/>
      <c r="G97" s="379"/>
      <c r="H97" s="379"/>
      <c r="I97" s="379"/>
      <c r="J97" s="24"/>
      <c r="K97" s="378"/>
      <c r="L97" s="377" t="s">
        <v>336</v>
      </c>
      <c r="M97" s="367" t="s">
        <v>335</v>
      </c>
      <c r="N97" s="20" t="s">
        <v>334</v>
      </c>
      <c r="O97" s="20"/>
      <c r="P97" s="20"/>
      <c r="Q97" s="20"/>
      <c r="R97" s="19"/>
      <c r="S97" s="85"/>
      <c r="T97" s="40"/>
      <c r="U97" s="51"/>
      <c r="V97" s="51"/>
      <c r="W97" s="51"/>
    </row>
    <row r="98" spans="1:23" hidden="1" x14ac:dyDescent="0.25">
      <c r="A98" s="30"/>
      <c r="B98" s="30"/>
      <c r="C98" s="383"/>
      <c r="D98" s="382"/>
      <c r="E98" s="381"/>
      <c r="F98" s="380"/>
      <c r="G98" s="379"/>
      <c r="H98" s="379"/>
      <c r="I98" s="379"/>
      <c r="J98" s="24"/>
      <c r="K98" s="378"/>
      <c r="L98" s="377"/>
      <c r="M98" s="367"/>
      <c r="N98" s="20"/>
      <c r="O98" s="20"/>
      <c r="P98" s="20"/>
      <c r="Q98" s="20"/>
      <c r="R98" s="19"/>
      <c r="S98" s="85"/>
      <c r="T98" s="40"/>
      <c r="U98" s="51"/>
      <c r="V98" s="51"/>
      <c r="W98" s="51"/>
    </row>
    <row r="99" spans="1:23" hidden="1" x14ac:dyDescent="0.25">
      <c r="A99" s="30"/>
      <c r="B99" s="30"/>
      <c r="C99" s="383"/>
      <c r="D99" s="382"/>
      <c r="E99" s="381"/>
      <c r="F99" s="380"/>
      <c r="G99" s="379"/>
      <c r="H99" s="379"/>
      <c r="I99" s="379"/>
      <c r="J99" s="24"/>
      <c r="K99" s="378"/>
      <c r="L99" s="377"/>
      <c r="M99" s="377"/>
      <c r="N99" s="20"/>
      <c r="O99" s="20"/>
      <c r="P99" s="20"/>
      <c r="Q99" s="20"/>
      <c r="R99" s="19"/>
      <c r="S99" s="85"/>
      <c r="T99" s="40"/>
      <c r="U99" s="51"/>
      <c r="V99" s="51"/>
      <c r="W99" s="51"/>
    </row>
    <row r="100" spans="1:23" hidden="1" x14ac:dyDescent="0.25">
      <c r="A100" s="30"/>
      <c r="B100" s="30"/>
      <c r="C100" s="374" t="s">
        <v>333</v>
      </c>
      <c r="D100" s="595"/>
      <c r="E100" s="596"/>
      <c r="F100" s="596"/>
      <c r="G100" s="596"/>
      <c r="H100" s="596"/>
      <c r="I100" s="596"/>
      <c r="J100" s="596"/>
      <c r="K100" s="597"/>
      <c r="L100" s="374" t="s">
        <v>332</v>
      </c>
      <c r="M100" s="374" t="s">
        <v>331</v>
      </c>
      <c r="N100" s="581"/>
      <c r="O100" s="582"/>
      <c r="P100" s="583"/>
      <c r="Q100" s="376"/>
      <c r="R100" s="19"/>
      <c r="S100" s="85"/>
      <c r="T100" s="372"/>
      <c r="U100" s="83"/>
      <c r="V100" s="83"/>
      <c r="W100" s="83"/>
    </row>
    <row r="101" spans="1:23" hidden="1" x14ac:dyDescent="0.25">
      <c r="A101" s="30"/>
      <c r="B101" s="30"/>
      <c r="C101" s="374" t="s">
        <v>330</v>
      </c>
      <c r="D101" s="598"/>
      <c r="E101" s="599"/>
      <c r="F101" s="599"/>
      <c r="G101" s="599"/>
      <c r="H101" s="599"/>
      <c r="I101" s="599"/>
      <c r="J101" s="599"/>
      <c r="K101" s="600"/>
      <c r="L101" s="374" t="s">
        <v>329</v>
      </c>
      <c r="M101" s="374" t="s">
        <v>328</v>
      </c>
      <c r="N101" s="584"/>
      <c r="O101" s="585"/>
      <c r="P101" s="586"/>
      <c r="Q101" s="375"/>
      <c r="R101" s="19"/>
      <c r="S101" s="85"/>
      <c r="T101" s="372"/>
      <c r="U101" s="83"/>
      <c r="V101" s="83"/>
      <c r="W101" s="83"/>
    </row>
    <row r="102" spans="1:23" hidden="1" x14ac:dyDescent="0.25">
      <c r="A102" s="30"/>
      <c r="B102" s="365"/>
      <c r="C102" s="604" t="s">
        <v>327</v>
      </c>
      <c r="D102" s="598"/>
      <c r="E102" s="599"/>
      <c r="F102" s="599"/>
      <c r="G102" s="599"/>
      <c r="H102" s="599"/>
      <c r="I102" s="599"/>
      <c r="J102" s="599"/>
      <c r="K102" s="600"/>
      <c r="L102" s="374" t="s">
        <v>326</v>
      </c>
      <c r="M102" s="374" t="s">
        <v>325</v>
      </c>
      <c r="N102" s="584"/>
      <c r="O102" s="585"/>
      <c r="P102" s="586"/>
      <c r="Q102" s="375"/>
      <c r="R102" s="19"/>
      <c r="S102" s="85"/>
      <c r="T102" s="372"/>
      <c r="U102" s="83"/>
      <c r="V102" s="83"/>
      <c r="W102" s="83"/>
    </row>
    <row r="103" spans="1:23" hidden="1" x14ac:dyDescent="0.25">
      <c r="A103" s="30"/>
      <c r="B103" s="488"/>
      <c r="C103" s="605"/>
      <c r="D103" s="598"/>
      <c r="E103" s="599"/>
      <c r="F103" s="599"/>
      <c r="G103" s="599"/>
      <c r="H103" s="599"/>
      <c r="I103" s="599"/>
      <c r="J103" s="599"/>
      <c r="K103" s="600"/>
      <c r="L103" s="374" t="s">
        <v>324</v>
      </c>
      <c r="M103" s="374" t="s">
        <v>323</v>
      </c>
      <c r="N103" s="584"/>
      <c r="O103" s="585"/>
      <c r="P103" s="586"/>
      <c r="Q103" s="375"/>
      <c r="R103" s="19"/>
      <c r="S103" s="85"/>
      <c r="T103" s="372"/>
      <c r="U103" s="83"/>
      <c r="V103" s="83"/>
      <c r="W103" s="83"/>
    </row>
    <row r="104" spans="1:23" hidden="1" x14ac:dyDescent="0.25">
      <c r="A104" s="30"/>
      <c r="B104" s="30"/>
      <c r="C104" s="374" t="s">
        <v>322</v>
      </c>
      <c r="D104" s="598"/>
      <c r="E104" s="599"/>
      <c r="F104" s="599"/>
      <c r="G104" s="599"/>
      <c r="H104" s="599"/>
      <c r="I104" s="599"/>
      <c r="J104" s="599"/>
      <c r="K104" s="600"/>
      <c r="L104" s="374" t="s">
        <v>321</v>
      </c>
      <c r="M104" s="374" t="s">
        <v>320</v>
      </c>
      <c r="N104" s="584"/>
      <c r="O104" s="585"/>
      <c r="P104" s="586"/>
      <c r="Q104" s="375"/>
      <c r="R104" s="19"/>
      <c r="S104" s="85"/>
      <c r="T104" s="372"/>
      <c r="U104" s="83"/>
      <c r="V104" s="83"/>
      <c r="W104" s="83"/>
    </row>
    <row r="105" spans="1:23" hidden="1" x14ac:dyDescent="0.25">
      <c r="A105" s="30"/>
      <c r="B105" s="30"/>
      <c r="C105" s="374" t="s">
        <v>319</v>
      </c>
      <c r="D105" s="598"/>
      <c r="E105" s="599"/>
      <c r="F105" s="599"/>
      <c r="G105" s="599"/>
      <c r="H105" s="599"/>
      <c r="I105" s="599"/>
      <c r="J105" s="599"/>
      <c r="K105" s="600"/>
      <c r="L105" s="374" t="s">
        <v>318</v>
      </c>
      <c r="M105" s="374" t="s">
        <v>317</v>
      </c>
      <c r="N105" s="584"/>
      <c r="O105" s="585"/>
      <c r="P105" s="586"/>
      <c r="Q105" s="375"/>
      <c r="R105" s="19"/>
      <c r="S105" s="85"/>
      <c r="T105" s="372"/>
      <c r="U105" s="83"/>
      <c r="V105" s="83"/>
      <c r="W105" s="83"/>
    </row>
    <row r="106" spans="1:23" hidden="1" x14ac:dyDescent="0.25">
      <c r="A106" s="30"/>
      <c r="B106" s="30"/>
      <c r="C106" s="374" t="s">
        <v>316</v>
      </c>
      <c r="D106" s="598"/>
      <c r="E106" s="599"/>
      <c r="F106" s="599"/>
      <c r="G106" s="599"/>
      <c r="H106" s="599"/>
      <c r="I106" s="599"/>
      <c r="J106" s="599"/>
      <c r="K106" s="600"/>
      <c r="L106" s="374" t="s">
        <v>246</v>
      </c>
      <c r="M106" s="374" t="s">
        <v>315</v>
      </c>
      <c r="N106" s="584"/>
      <c r="O106" s="585"/>
      <c r="P106" s="586"/>
      <c r="Q106" s="375"/>
      <c r="R106" s="19"/>
      <c r="S106" s="85"/>
      <c r="T106" s="372"/>
      <c r="U106" s="83"/>
      <c r="V106" s="83"/>
      <c r="W106" s="83"/>
    </row>
    <row r="107" spans="1:23" hidden="1" x14ac:dyDescent="0.25">
      <c r="A107" s="30"/>
      <c r="B107" s="30"/>
      <c r="C107" s="374"/>
      <c r="D107" s="601"/>
      <c r="E107" s="602"/>
      <c r="F107" s="602"/>
      <c r="G107" s="602"/>
      <c r="H107" s="602"/>
      <c r="I107" s="602"/>
      <c r="J107" s="602"/>
      <c r="K107" s="603"/>
      <c r="L107" s="374"/>
      <c r="M107" s="83"/>
      <c r="N107" s="587"/>
      <c r="O107" s="588"/>
      <c r="P107" s="589"/>
      <c r="Q107" s="373"/>
      <c r="R107" s="19"/>
      <c r="S107" s="85"/>
      <c r="T107" s="372"/>
      <c r="U107" s="83"/>
      <c r="V107" s="83"/>
      <c r="W107" s="83"/>
    </row>
    <row r="108" spans="1:23" hidden="1" x14ac:dyDescent="0.25">
      <c r="A108" s="30"/>
      <c r="B108" s="524"/>
      <c r="C108" s="371"/>
      <c r="D108" s="369"/>
      <c r="E108" s="369"/>
      <c r="F108" s="370"/>
      <c r="G108" s="369"/>
      <c r="H108" s="369"/>
      <c r="I108" s="369"/>
      <c r="J108" s="370"/>
      <c r="K108" s="369"/>
      <c r="L108" s="368"/>
      <c r="M108" s="367"/>
      <c r="N108" s="184"/>
      <c r="O108" s="184"/>
      <c r="P108" s="184"/>
      <c r="Q108" s="184"/>
      <c r="R108" s="172"/>
      <c r="S108" s="171"/>
      <c r="T108" s="366"/>
      <c r="U108" s="169"/>
      <c r="V108" s="169"/>
      <c r="W108" s="168"/>
    </row>
    <row r="109" spans="1:23" ht="8.1" customHeight="1" x14ac:dyDescent="0.25">
      <c r="A109" s="18"/>
      <c r="B109" s="18"/>
      <c r="C109" s="17"/>
      <c r="D109" s="15"/>
      <c r="E109" s="15"/>
      <c r="F109" s="16"/>
      <c r="G109" s="15"/>
      <c r="H109" s="15"/>
      <c r="I109" s="15"/>
      <c r="J109" s="16"/>
      <c r="K109" s="15"/>
      <c r="L109" s="15"/>
      <c r="M109" s="15"/>
      <c r="N109" s="12"/>
      <c r="O109" s="12"/>
      <c r="P109" s="12"/>
      <c r="Q109" s="12"/>
      <c r="R109" s="14"/>
      <c r="S109" s="13"/>
      <c r="T109" s="12"/>
      <c r="U109" s="12"/>
      <c r="V109" s="12"/>
      <c r="W109" s="11"/>
    </row>
    <row r="110" spans="1:23" ht="25.5" customHeight="1" x14ac:dyDescent="0.25">
      <c r="A110" s="365"/>
      <c r="B110" s="434"/>
      <c r="C110" s="606" t="s">
        <v>314</v>
      </c>
      <c r="D110" s="607"/>
      <c r="E110" s="607"/>
      <c r="F110" s="607"/>
      <c r="G110" s="607"/>
      <c r="H110" s="607"/>
      <c r="I110" s="607"/>
      <c r="J110" s="607"/>
      <c r="K110" s="607"/>
      <c r="L110" s="607"/>
      <c r="M110" s="608"/>
      <c r="N110" s="609"/>
      <c r="O110" s="610"/>
      <c r="P110" s="610"/>
      <c r="Q110" s="610"/>
      <c r="R110" s="611"/>
      <c r="S110" s="364" t="s">
        <v>151</v>
      </c>
      <c r="T110" s="40"/>
      <c r="U110" s="29"/>
      <c r="V110" s="29"/>
      <c r="W110" s="29"/>
    </row>
    <row r="111" spans="1:23" hidden="1" x14ac:dyDescent="0.25">
      <c r="A111" s="357"/>
      <c r="B111" s="519"/>
      <c r="C111" s="167" t="s">
        <v>313</v>
      </c>
      <c r="D111" s="291">
        <v>42795</v>
      </c>
      <c r="E111" s="290">
        <v>44012</v>
      </c>
      <c r="F111" s="277"/>
      <c r="G111" s="289"/>
      <c r="H111" s="288">
        <f>DATEDIF(E111,K111,"m")</f>
        <v>6</v>
      </c>
      <c r="I111" s="287">
        <f>DATEDIF(E111,K111,"md")</f>
        <v>1</v>
      </c>
      <c r="J111" s="275"/>
      <c r="K111" s="285">
        <v>44196</v>
      </c>
      <c r="L111" s="284" t="s">
        <v>312</v>
      </c>
      <c r="M111" s="284" t="s">
        <v>311</v>
      </c>
      <c r="N111" s="269">
        <v>30000</v>
      </c>
      <c r="O111" s="269"/>
      <c r="P111" s="269"/>
      <c r="Q111" s="269"/>
      <c r="R111" s="42"/>
      <c r="S111" s="85"/>
      <c r="T111" s="40" t="s">
        <v>310</v>
      </c>
      <c r="U111" s="29"/>
      <c r="V111" s="29"/>
      <c r="W111" s="29"/>
    </row>
    <row r="112" spans="1:23" hidden="1" x14ac:dyDescent="0.25">
      <c r="A112" s="363"/>
      <c r="B112" s="518"/>
      <c r="C112" s="44" t="s">
        <v>309</v>
      </c>
      <c r="D112" s="45">
        <v>43344</v>
      </c>
      <c r="E112" s="278">
        <v>44104</v>
      </c>
      <c r="F112" s="277"/>
      <c r="G112" s="362"/>
      <c r="H112" s="59">
        <f>DATEDIF(E112,K112,"m")</f>
        <v>3</v>
      </c>
      <c r="I112" s="361">
        <f>DATEDIF(E112,K112,"md")</f>
        <v>1</v>
      </c>
      <c r="J112" s="275"/>
      <c r="K112" s="270">
        <v>44196</v>
      </c>
      <c r="L112" s="54" t="s">
        <v>308</v>
      </c>
      <c r="M112" s="54" t="s">
        <v>239</v>
      </c>
      <c r="N112" s="43"/>
      <c r="O112" s="43"/>
      <c r="P112" s="43"/>
      <c r="Q112" s="43"/>
      <c r="R112" s="42"/>
      <c r="S112" s="85"/>
      <c r="T112" s="40" t="s">
        <v>261</v>
      </c>
      <c r="U112" s="29"/>
      <c r="V112" s="29"/>
      <c r="W112" s="29"/>
    </row>
    <row r="113" spans="1:23" hidden="1" x14ac:dyDescent="0.25">
      <c r="A113" s="360"/>
      <c r="B113" s="517"/>
      <c r="C113" s="44">
        <v>511123</v>
      </c>
      <c r="D113" s="45">
        <v>43313</v>
      </c>
      <c r="E113" s="278">
        <v>44408</v>
      </c>
      <c r="F113" s="277"/>
      <c r="G113" s="276"/>
      <c r="H113" s="59"/>
      <c r="I113" s="361"/>
      <c r="J113" s="275"/>
      <c r="K113" s="281">
        <f>E113</f>
        <v>44408</v>
      </c>
      <c r="L113" s="54" t="s">
        <v>307</v>
      </c>
      <c r="M113" s="54" t="s">
        <v>251</v>
      </c>
      <c r="N113" s="43"/>
      <c r="O113" s="43"/>
      <c r="P113" s="43"/>
      <c r="Q113" s="43"/>
      <c r="R113" s="42"/>
      <c r="S113" s="85"/>
      <c r="T113" s="40"/>
      <c r="U113" s="29"/>
      <c r="V113" s="29"/>
      <c r="W113" s="29"/>
    </row>
    <row r="114" spans="1:23" hidden="1" x14ac:dyDescent="0.25">
      <c r="A114" s="360"/>
      <c r="B114" s="517"/>
      <c r="C114" s="44">
        <v>511122</v>
      </c>
      <c r="D114" s="45">
        <v>43374</v>
      </c>
      <c r="E114" s="278">
        <v>44469</v>
      </c>
      <c r="F114" s="277"/>
      <c r="G114" s="276"/>
      <c r="H114" s="59"/>
      <c r="I114" s="361"/>
      <c r="J114" s="275"/>
      <c r="K114" s="281">
        <f>E114</f>
        <v>44469</v>
      </c>
      <c r="L114" s="54" t="s">
        <v>306</v>
      </c>
      <c r="M114" s="54" t="s">
        <v>251</v>
      </c>
      <c r="N114" s="43"/>
      <c r="O114" s="43"/>
      <c r="P114" s="43"/>
      <c r="Q114" s="43"/>
      <c r="R114" s="42"/>
      <c r="S114" s="85"/>
      <c r="T114" s="40"/>
      <c r="U114" s="29"/>
      <c r="V114" s="29"/>
      <c r="W114" s="29"/>
    </row>
    <row r="115" spans="1:23" ht="15" hidden="1" customHeight="1" x14ac:dyDescent="0.25">
      <c r="A115" s="360"/>
      <c r="B115" s="517"/>
      <c r="C115" s="44">
        <v>511129</v>
      </c>
      <c r="D115" s="156">
        <v>43466</v>
      </c>
      <c r="E115" s="274">
        <v>44926</v>
      </c>
      <c r="F115" s="277"/>
      <c r="G115" s="273"/>
      <c r="H115" s="66"/>
      <c r="I115" s="272"/>
      <c r="J115" s="275"/>
      <c r="K115" s="281">
        <f>E115</f>
        <v>44926</v>
      </c>
      <c r="L115" s="54" t="s">
        <v>305</v>
      </c>
      <c r="M115" s="54" t="s">
        <v>251</v>
      </c>
      <c r="N115" s="359" t="s">
        <v>304</v>
      </c>
      <c r="O115" s="612" t="s">
        <v>303</v>
      </c>
      <c r="P115" s="612"/>
      <c r="Q115" s="612"/>
      <c r="R115" s="612"/>
      <c r="S115" s="85"/>
      <c r="T115" s="358" t="s">
        <v>302</v>
      </c>
      <c r="U115" s="29"/>
      <c r="V115" s="29"/>
      <c r="W115" s="29"/>
    </row>
    <row r="116" spans="1:23" hidden="1" x14ac:dyDescent="0.25">
      <c r="A116" s="357"/>
      <c r="B116" s="516"/>
      <c r="C116" s="44" t="s">
        <v>301</v>
      </c>
      <c r="D116" s="45">
        <v>43709</v>
      </c>
      <c r="E116" s="274">
        <v>44834</v>
      </c>
      <c r="F116" s="277"/>
      <c r="G116" s="273"/>
      <c r="H116" s="66">
        <f>DATEDIF(E116,K116,"m")</f>
        <v>6</v>
      </c>
      <c r="I116" s="272">
        <f>DATEDIF(E116,K116,"md")</f>
        <v>1</v>
      </c>
      <c r="J116" s="275"/>
      <c r="K116" s="64">
        <v>45016</v>
      </c>
      <c r="L116" s="54" t="s">
        <v>300</v>
      </c>
      <c r="M116" s="54" t="s">
        <v>248</v>
      </c>
      <c r="N116" s="43">
        <v>20000</v>
      </c>
      <c r="O116" s="43"/>
      <c r="P116" s="43"/>
      <c r="Q116" s="43"/>
      <c r="R116" s="42">
        <v>7726</v>
      </c>
      <c r="S116" s="85"/>
      <c r="T116" s="40"/>
      <c r="U116" s="29"/>
      <c r="V116" s="29"/>
      <c r="W116" s="29"/>
    </row>
    <row r="117" spans="1:23" hidden="1" x14ac:dyDescent="0.25">
      <c r="A117" s="30" t="s">
        <v>99</v>
      </c>
      <c r="B117" s="30"/>
      <c r="C117" s="44" t="s">
        <v>299</v>
      </c>
      <c r="D117" s="45">
        <v>43739</v>
      </c>
      <c r="E117" s="274">
        <v>45046</v>
      </c>
      <c r="F117" s="277"/>
      <c r="G117" s="273">
        <v>6</v>
      </c>
      <c r="H117" s="66"/>
      <c r="I117" s="272"/>
      <c r="J117" s="275"/>
      <c r="K117" s="64">
        <f>EDATE(E117,G117)</f>
        <v>45229</v>
      </c>
      <c r="L117" s="54" t="s">
        <v>298</v>
      </c>
      <c r="M117" s="54" t="s">
        <v>239</v>
      </c>
      <c r="N117" s="43"/>
      <c r="O117" s="43"/>
      <c r="P117" s="43"/>
      <c r="Q117" s="43"/>
      <c r="R117" s="42">
        <v>1718</v>
      </c>
      <c r="S117" s="85"/>
      <c r="T117" s="40"/>
      <c r="U117" s="29"/>
      <c r="V117" s="29"/>
      <c r="W117" s="29"/>
    </row>
    <row r="118" spans="1:23" ht="28.5" hidden="1" x14ac:dyDescent="0.25">
      <c r="A118" s="355" t="s">
        <v>297</v>
      </c>
      <c r="B118" s="355"/>
      <c r="C118" s="339" t="s">
        <v>296</v>
      </c>
      <c r="D118" s="338">
        <v>44470</v>
      </c>
      <c r="E118" s="337">
        <v>44926</v>
      </c>
      <c r="F118" s="300"/>
      <c r="G118" s="66"/>
      <c r="H118" s="58"/>
      <c r="I118" s="57"/>
      <c r="J118" s="275"/>
      <c r="K118" s="64"/>
      <c r="L118" s="339" t="s">
        <v>295</v>
      </c>
      <c r="M118" s="261" t="s">
        <v>253</v>
      </c>
      <c r="N118" s="43"/>
      <c r="O118" s="43"/>
      <c r="P118" s="43"/>
      <c r="Q118" s="43" t="s">
        <v>294</v>
      </c>
      <c r="R118" s="42" t="s">
        <v>187</v>
      </c>
      <c r="S118" s="85"/>
      <c r="T118" s="142"/>
      <c r="U118" s="29"/>
      <c r="V118" s="29"/>
      <c r="W118" s="29"/>
    </row>
    <row r="119" spans="1:23" ht="42.75" hidden="1" x14ac:dyDescent="0.25">
      <c r="A119" s="355"/>
      <c r="B119" s="355"/>
      <c r="C119" s="339">
        <v>511137</v>
      </c>
      <c r="D119" s="338" t="s">
        <v>293</v>
      </c>
      <c r="E119" s="337">
        <v>45233</v>
      </c>
      <c r="F119" s="300"/>
      <c r="G119" s="66"/>
      <c r="H119" s="58"/>
      <c r="I119" s="57"/>
      <c r="J119" s="275"/>
      <c r="K119" s="64"/>
      <c r="L119" s="339" t="s">
        <v>292</v>
      </c>
      <c r="M119" s="261" t="s">
        <v>251</v>
      </c>
      <c r="N119" s="43"/>
      <c r="O119" s="43"/>
      <c r="P119" s="43"/>
      <c r="Q119" s="43"/>
      <c r="R119" s="42"/>
      <c r="S119" s="85"/>
      <c r="T119" s="142"/>
      <c r="U119" s="29"/>
      <c r="V119" s="29"/>
      <c r="W119" s="29"/>
    </row>
    <row r="120" spans="1:23" x14ac:dyDescent="0.25">
      <c r="A120" s="30" t="s">
        <v>99</v>
      </c>
      <c r="B120" s="528" t="s">
        <v>543</v>
      </c>
      <c r="C120" s="354" t="s">
        <v>291</v>
      </c>
      <c r="D120" s="344">
        <v>44256</v>
      </c>
      <c r="E120" s="353">
        <v>45412</v>
      </c>
      <c r="F120" s="350"/>
      <c r="G120" s="352"/>
      <c r="H120" s="328">
        <f>DATEDIF(E120,K120,"m")</f>
        <v>0</v>
      </c>
      <c r="I120" s="348">
        <f>DATEDIF(E120,K120,"md")</f>
        <v>0</v>
      </c>
      <c r="J120" s="275"/>
      <c r="K120" s="326">
        <f>E120</f>
        <v>45412</v>
      </c>
      <c r="L120" s="341" t="s">
        <v>290</v>
      </c>
      <c r="M120" s="341" t="s">
        <v>242</v>
      </c>
      <c r="N120" s="20"/>
      <c r="O120" s="20"/>
      <c r="P120" s="20"/>
      <c r="Q120" s="20"/>
      <c r="R120" s="19">
        <v>6423</v>
      </c>
      <c r="S120" s="85"/>
      <c r="T120" s="119" t="s">
        <v>113</v>
      </c>
      <c r="U120" s="29"/>
      <c r="V120" s="29"/>
      <c r="W120" s="29"/>
    </row>
    <row r="121" spans="1:23" x14ac:dyDescent="0.25">
      <c r="A121" s="30" t="s">
        <v>99</v>
      </c>
      <c r="B121" s="529"/>
      <c r="C121" s="354" t="s">
        <v>289</v>
      </c>
      <c r="D121" s="344">
        <v>43830</v>
      </c>
      <c r="E121" s="353">
        <v>45565</v>
      </c>
      <c r="F121" s="350"/>
      <c r="G121" s="352"/>
      <c r="H121" s="328">
        <f>DATEDIF(E121,K121,"m")</f>
        <v>0</v>
      </c>
      <c r="I121" s="348">
        <f>DATEDIF(E121,K121,"md")</f>
        <v>0</v>
      </c>
      <c r="J121" s="275"/>
      <c r="K121" s="326">
        <f>E121</f>
        <v>45565</v>
      </c>
      <c r="L121" s="341" t="s">
        <v>288</v>
      </c>
      <c r="M121" s="341" t="s">
        <v>236</v>
      </c>
      <c r="N121" s="20"/>
      <c r="O121" s="20"/>
      <c r="P121" s="20"/>
      <c r="Q121" s="20"/>
      <c r="R121" s="19">
        <v>4847</v>
      </c>
      <c r="S121" s="85"/>
      <c r="T121" s="119"/>
      <c r="U121" s="29"/>
      <c r="V121" s="29"/>
      <c r="W121" s="29"/>
    </row>
    <row r="122" spans="1:23" x14ac:dyDescent="0.25">
      <c r="A122" s="30" t="s">
        <v>99</v>
      </c>
      <c r="B122" s="529"/>
      <c r="C122" s="325" t="s">
        <v>287</v>
      </c>
      <c r="D122" s="344">
        <v>43983</v>
      </c>
      <c r="E122" s="353">
        <v>45473</v>
      </c>
      <c r="F122" s="350"/>
      <c r="G122" s="352"/>
      <c r="H122" s="328">
        <f>DATEDIF(E122,K122,"m")</f>
        <v>6</v>
      </c>
      <c r="I122" s="348">
        <f>DATEDIF(E122,K122,"md")</f>
        <v>1</v>
      </c>
      <c r="J122" s="275"/>
      <c r="K122" s="326">
        <v>45657</v>
      </c>
      <c r="L122" s="341" t="s">
        <v>286</v>
      </c>
      <c r="M122" s="341" t="s">
        <v>239</v>
      </c>
      <c r="N122" s="20"/>
      <c r="O122" s="20"/>
      <c r="P122" s="20"/>
      <c r="Q122" s="20"/>
      <c r="R122" s="19">
        <v>8429</v>
      </c>
      <c r="S122" s="85"/>
      <c r="T122" s="119" t="s">
        <v>113</v>
      </c>
      <c r="U122" s="29"/>
      <c r="V122" s="29"/>
      <c r="W122" s="29"/>
    </row>
    <row r="123" spans="1:23" x14ac:dyDescent="0.25">
      <c r="A123" s="30" t="s">
        <v>99</v>
      </c>
      <c r="B123" s="529"/>
      <c r="C123" s="347" t="s">
        <v>285</v>
      </c>
      <c r="D123" s="331">
        <v>44105</v>
      </c>
      <c r="E123" s="351">
        <v>45716</v>
      </c>
      <c r="F123" s="350"/>
      <c r="G123" s="349"/>
      <c r="H123" s="328">
        <f>DATEDIF(E123,K123,"m")</f>
        <v>0</v>
      </c>
      <c r="I123" s="348">
        <f>DATEDIF(E123,K123,"md")</f>
        <v>0</v>
      </c>
      <c r="J123" s="275"/>
      <c r="K123" s="326">
        <f>E123</f>
        <v>45716</v>
      </c>
      <c r="L123" s="347" t="s">
        <v>284</v>
      </c>
      <c r="M123" s="341" t="s">
        <v>242</v>
      </c>
      <c r="N123" s="20">
        <v>15000</v>
      </c>
      <c r="O123" s="20"/>
      <c r="P123" s="20"/>
      <c r="Q123" s="20"/>
      <c r="R123" s="19">
        <v>18094</v>
      </c>
      <c r="S123" s="85"/>
      <c r="T123" s="142"/>
      <c r="U123" s="29"/>
      <c r="V123" s="29"/>
      <c r="W123" s="29"/>
    </row>
    <row r="124" spans="1:23" ht="15" x14ac:dyDescent="0.25">
      <c r="A124" s="30" t="s">
        <v>99</v>
      </c>
      <c r="B124" s="529"/>
      <c r="C124" s="325" t="s">
        <v>283</v>
      </c>
      <c r="D124" s="344">
        <v>44505</v>
      </c>
      <c r="E124" s="330">
        <v>45930</v>
      </c>
      <c r="F124" s="300"/>
      <c r="G124" s="329"/>
      <c r="H124" s="328"/>
      <c r="I124" s="327"/>
      <c r="J124" s="275"/>
      <c r="K124" s="326"/>
      <c r="L124" s="325" t="s">
        <v>282</v>
      </c>
      <c r="M124" s="341" t="s">
        <v>248</v>
      </c>
      <c r="N124" s="20">
        <v>23000</v>
      </c>
      <c r="O124" s="20">
        <v>90000</v>
      </c>
      <c r="P124" s="20">
        <v>117000</v>
      </c>
      <c r="Q124" s="20"/>
      <c r="R124" s="19">
        <v>68720</v>
      </c>
      <c r="S124" s="85"/>
      <c r="T124" s="142"/>
      <c r="U124" s="29"/>
      <c r="V124" s="29"/>
      <c r="W124" s="29"/>
    </row>
    <row r="125" spans="1:23" x14ac:dyDescent="0.25">
      <c r="A125" s="30" t="s">
        <v>545</v>
      </c>
      <c r="B125" s="529"/>
      <c r="C125" s="325">
        <v>511135</v>
      </c>
      <c r="D125" s="331"/>
      <c r="E125" s="330"/>
      <c r="F125" s="300"/>
      <c r="G125" s="329"/>
      <c r="H125" s="328"/>
      <c r="I125" s="327"/>
      <c r="J125" s="275"/>
      <c r="K125" s="326"/>
      <c r="L125" s="346" t="s">
        <v>281</v>
      </c>
      <c r="M125" s="324" t="s">
        <v>253</v>
      </c>
      <c r="N125" s="20"/>
      <c r="O125" s="20"/>
      <c r="P125" s="20"/>
      <c r="Q125" s="20"/>
      <c r="R125" s="19">
        <v>81440</v>
      </c>
      <c r="S125" s="85"/>
      <c r="T125" s="142"/>
      <c r="U125" s="29"/>
      <c r="V125" s="29"/>
      <c r="W125" s="29"/>
    </row>
    <row r="126" spans="1:23" x14ac:dyDescent="0.25">
      <c r="A126" s="30" t="s">
        <v>544</v>
      </c>
      <c r="B126" s="529"/>
      <c r="C126" s="325" t="s">
        <v>280</v>
      </c>
      <c r="D126" s="331" t="s">
        <v>187</v>
      </c>
      <c r="E126" s="330" t="s">
        <v>187</v>
      </c>
      <c r="F126" s="300"/>
      <c r="G126" s="329"/>
      <c r="H126" s="328"/>
      <c r="I126" s="327"/>
      <c r="J126" s="275"/>
      <c r="K126" s="326"/>
      <c r="L126" s="325" t="s">
        <v>279</v>
      </c>
      <c r="M126" s="324" t="s">
        <v>278</v>
      </c>
      <c r="N126" s="20"/>
      <c r="O126" s="20"/>
      <c r="P126" s="20"/>
      <c r="Q126" s="20"/>
      <c r="R126" s="19">
        <v>26600</v>
      </c>
      <c r="S126" s="85"/>
      <c r="T126" s="142"/>
      <c r="U126" s="29"/>
      <c r="V126" s="29"/>
      <c r="W126" s="29"/>
    </row>
    <row r="127" spans="1:23" x14ac:dyDescent="0.25">
      <c r="A127" s="30" t="s">
        <v>544</v>
      </c>
      <c r="B127" s="529"/>
      <c r="C127" s="325" t="s">
        <v>277</v>
      </c>
      <c r="D127" s="331" t="s">
        <v>187</v>
      </c>
      <c r="E127" s="330" t="s">
        <v>187</v>
      </c>
      <c r="F127" s="300"/>
      <c r="G127" s="329"/>
      <c r="H127" s="328"/>
      <c r="I127" s="327"/>
      <c r="J127" s="125"/>
      <c r="K127" s="326"/>
      <c r="L127" s="325" t="s">
        <v>276</v>
      </c>
      <c r="M127" s="324" t="s">
        <v>275</v>
      </c>
      <c r="N127" s="20"/>
      <c r="O127" s="20"/>
      <c r="P127" s="20"/>
      <c r="Q127" s="20"/>
      <c r="R127" s="19">
        <v>1389</v>
      </c>
      <c r="S127" s="85"/>
      <c r="T127" s="142"/>
      <c r="U127" s="29"/>
      <c r="V127" s="29"/>
      <c r="W127" s="29"/>
    </row>
    <row r="128" spans="1:23" x14ac:dyDescent="0.25">
      <c r="A128" s="30" t="s">
        <v>544</v>
      </c>
      <c r="B128" s="529"/>
      <c r="C128" s="345" t="s">
        <v>274</v>
      </c>
      <c r="D128" s="344">
        <v>44835</v>
      </c>
      <c r="E128" s="343">
        <v>46661</v>
      </c>
      <c r="F128" s="129"/>
      <c r="G128" s="329"/>
      <c r="H128" s="328"/>
      <c r="I128" s="327"/>
      <c r="J128" s="125"/>
      <c r="K128" s="326"/>
      <c r="L128" s="342" t="s">
        <v>273</v>
      </c>
      <c r="M128" s="342" t="s">
        <v>272</v>
      </c>
      <c r="N128" s="138"/>
      <c r="O128" s="122"/>
      <c r="P128" s="20"/>
      <c r="Q128" s="20"/>
      <c r="R128" s="19"/>
      <c r="S128" s="137"/>
      <c r="T128" s="119"/>
      <c r="U128" s="29"/>
      <c r="V128" s="29"/>
      <c r="W128" s="29"/>
    </row>
    <row r="129" spans="1:25" x14ac:dyDescent="0.25">
      <c r="A129" s="30" t="s">
        <v>99</v>
      </c>
      <c r="B129" s="529"/>
      <c r="C129" s="325" t="s">
        <v>271</v>
      </c>
      <c r="D129" s="331">
        <v>44916</v>
      </c>
      <c r="E129" s="330">
        <v>46401</v>
      </c>
      <c r="F129" s="300"/>
      <c r="G129" s="329"/>
      <c r="H129" s="328"/>
      <c r="I129" s="327"/>
      <c r="J129" s="125"/>
      <c r="K129" s="326"/>
      <c r="L129" s="325" t="s">
        <v>270</v>
      </c>
      <c r="M129" s="341" t="s">
        <v>239</v>
      </c>
      <c r="N129" s="20">
        <v>53862</v>
      </c>
      <c r="O129" s="20"/>
      <c r="P129" s="20"/>
      <c r="Q129" s="20"/>
      <c r="R129" s="19">
        <v>60750</v>
      </c>
      <c r="S129" s="85"/>
      <c r="T129" s="142"/>
      <c r="U129" s="29"/>
      <c r="V129" s="29"/>
      <c r="W129" s="29"/>
    </row>
    <row r="130" spans="1:25" ht="28.5" x14ac:dyDescent="0.25">
      <c r="A130" s="30" t="s">
        <v>99</v>
      </c>
      <c r="B130" s="529"/>
      <c r="C130" s="325" t="s">
        <v>269</v>
      </c>
      <c r="D130" s="331">
        <v>44887</v>
      </c>
      <c r="E130" s="330">
        <v>46661</v>
      </c>
      <c r="F130" s="300"/>
      <c r="G130" s="329"/>
      <c r="H130" s="328"/>
      <c r="I130" s="327"/>
      <c r="J130" s="125"/>
      <c r="K130" s="326"/>
      <c r="L130" s="325" t="s">
        <v>268</v>
      </c>
      <c r="M130" s="341" t="s">
        <v>267</v>
      </c>
      <c r="N130" s="20" t="s">
        <v>261</v>
      </c>
      <c r="O130" s="20">
        <v>19000</v>
      </c>
      <c r="P130" s="20"/>
      <c r="Q130" s="20">
        <v>8000</v>
      </c>
      <c r="R130" s="19">
        <v>22099</v>
      </c>
      <c r="S130" s="85"/>
      <c r="T130" s="142"/>
      <c r="U130" s="29"/>
      <c r="V130" s="29"/>
      <c r="W130" s="29"/>
    </row>
    <row r="131" spans="1:25" x14ac:dyDescent="0.25">
      <c r="A131" s="30" t="s">
        <v>99</v>
      </c>
      <c r="B131" s="529"/>
      <c r="C131" s="325"/>
      <c r="D131" s="331"/>
      <c r="E131" s="330"/>
      <c r="F131" s="300"/>
      <c r="G131" s="329"/>
      <c r="H131" s="328"/>
      <c r="I131" s="327"/>
      <c r="J131" s="125"/>
      <c r="K131" s="326"/>
      <c r="L131" s="325" t="s">
        <v>266</v>
      </c>
      <c r="M131" s="341" t="s">
        <v>251</v>
      </c>
      <c r="N131" s="20"/>
      <c r="O131" s="20"/>
      <c r="P131" s="20"/>
      <c r="Q131" s="20"/>
      <c r="R131" s="19"/>
      <c r="S131" s="85"/>
      <c r="T131" s="142"/>
      <c r="U131" s="29"/>
      <c r="V131" s="29"/>
      <c r="W131" s="29"/>
    </row>
    <row r="132" spans="1:25" ht="28.5" x14ac:dyDescent="0.25">
      <c r="A132" s="340" t="s">
        <v>99</v>
      </c>
      <c r="B132" s="529"/>
      <c r="C132" s="339" t="s">
        <v>265</v>
      </c>
      <c r="D132" s="338">
        <v>45047</v>
      </c>
      <c r="E132" s="337">
        <v>47968</v>
      </c>
      <c r="F132" s="300"/>
      <c r="G132" s="66"/>
      <c r="H132" s="58"/>
      <c r="I132" s="57"/>
      <c r="J132" s="125"/>
      <c r="K132" s="64"/>
      <c r="L132" s="336" t="s">
        <v>264</v>
      </c>
      <c r="M132" s="54" t="s">
        <v>239</v>
      </c>
      <c r="N132" s="43" t="s">
        <v>261</v>
      </c>
      <c r="O132" s="43"/>
      <c r="P132" s="43" t="s">
        <v>260</v>
      </c>
      <c r="Q132" s="43"/>
      <c r="R132" s="19">
        <v>5131</v>
      </c>
      <c r="S132" s="85"/>
      <c r="T132" s="142"/>
      <c r="U132" s="29"/>
      <c r="V132" s="29"/>
      <c r="W132" s="29"/>
    </row>
    <row r="133" spans="1:25" ht="28.5" x14ac:dyDescent="0.25">
      <c r="A133" s="340" t="s">
        <v>99</v>
      </c>
      <c r="B133" s="530"/>
      <c r="C133" s="339" t="s">
        <v>263</v>
      </c>
      <c r="D133" s="338">
        <v>45047</v>
      </c>
      <c r="E133" s="337">
        <v>47968</v>
      </c>
      <c r="F133" s="300"/>
      <c r="G133" s="66"/>
      <c r="H133" s="58"/>
      <c r="I133" s="57"/>
      <c r="J133" s="125"/>
      <c r="K133" s="64"/>
      <c r="L133" s="336" t="s">
        <v>262</v>
      </c>
      <c r="M133" s="54" t="s">
        <v>239</v>
      </c>
      <c r="N133" s="43" t="s">
        <v>261</v>
      </c>
      <c r="O133" s="43"/>
      <c r="P133" s="43" t="s">
        <v>260</v>
      </c>
      <c r="Q133" s="43"/>
      <c r="R133" s="42" t="s">
        <v>259</v>
      </c>
      <c r="S133" s="85"/>
      <c r="T133" s="142"/>
      <c r="U133" s="29"/>
      <c r="V133" s="29"/>
      <c r="W133" s="29"/>
    </row>
    <row r="134" spans="1:25" hidden="1" x14ac:dyDescent="0.2">
      <c r="A134" s="335"/>
      <c r="B134" s="526"/>
      <c r="C134" s="334"/>
      <c r="D134" s="331"/>
      <c r="E134" s="330"/>
      <c r="F134" s="300"/>
      <c r="G134" s="329"/>
      <c r="H134" s="328"/>
      <c r="I134" s="327"/>
      <c r="J134" s="125"/>
      <c r="K134" s="326"/>
      <c r="L134" s="333"/>
      <c r="M134" s="324"/>
      <c r="N134" s="20"/>
      <c r="O134" s="20"/>
      <c r="P134" s="20"/>
      <c r="Q134" s="20"/>
      <c r="R134" s="19"/>
      <c r="S134" s="85"/>
      <c r="T134" s="142"/>
      <c r="U134" s="29"/>
      <c r="V134" s="29"/>
      <c r="W134" s="29"/>
    </row>
    <row r="135" spans="1:25" hidden="1" x14ac:dyDescent="0.2">
      <c r="A135" s="332"/>
      <c r="B135" s="332"/>
      <c r="C135" s="325"/>
      <c r="D135" s="331"/>
      <c r="E135" s="330"/>
      <c r="F135" s="300"/>
      <c r="G135" s="329"/>
      <c r="H135" s="328"/>
      <c r="I135" s="327"/>
      <c r="J135" s="125"/>
      <c r="K135" s="326"/>
      <c r="L135" s="325"/>
      <c r="M135" s="324"/>
      <c r="N135" s="20"/>
      <c r="O135" s="20"/>
      <c r="P135" s="20"/>
      <c r="Q135" s="20"/>
      <c r="R135" s="19"/>
      <c r="S135" s="85"/>
      <c r="T135" s="142"/>
      <c r="U135" s="29"/>
      <c r="V135" s="29"/>
      <c r="W135" s="29"/>
    </row>
    <row r="136" spans="1:25" ht="21.75" hidden="1" customHeight="1" x14ac:dyDescent="0.25">
      <c r="A136" s="30"/>
      <c r="B136" s="523"/>
      <c r="C136" s="202" t="s">
        <v>258</v>
      </c>
      <c r="D136" s="314">
        <v>44033</v>
      </c>
      <c r="E136" s="323">
        <v>44489</v>
      </c>
      <c r="F136" s="322"/>
      <c r="G136" s="321"/>
      <c r="H136" s="320"/>
      <c r="I136" s="319"/>
      <c r="J136" s="76"/>
      <c r="K136" s="318"/>
      <c r="L136" s="203" t="s">
        <v>256</v>
      </c>
      <c r="M136" s="317" t="s">
        <v>251</v>
      </c>
      <c r="N136" s="159">
        <v>24000</v>
      </c>
      <c r="O136" s="613" t="s">
        <v>140</v>
      </c>
      <c r="P136" s="613"/>
      <c r="Q136" s="613"/>
      <c r="R136" s="613"/>
      <c r="S136" s="312"/>
      <c r="T136" s="304"/>
      <c r="U136" s="83"/>
      <c r="V136" s="83"/>
      <c r="W136" s="83"/>
      <c r="X136" s="614"/>
      <c r="Y136" s="150"/>
    </row>
    <row r="137" spans="1:25" ht="15" hidden="1" x14ac:dyDescent="0.25">
      <c r="A137" s="30"/>
      <c r="B137" s="523"/>
      <c r="C137" s="197" t="s">
        <v>257</v>
      </c>
      <c r="D137" s="314">
        <v>44734</v>
      </c>
      <c r="E137" s="314">
        <v>45250</v>
      </c>
      <c r="F137" s="316"/>
      <c r="G137" s="314"/>
      <c r="H137" s="314"/>
      <c r="I137" s="314"/>
      <c r="J137" s="315"/>
      <c r="K137" s="314"/>
      <c r="L137" s="198" t="s">
        <v>256</v>
      </c>
      <c r="M137" s="197" t="s">
        <v>251</v>
      </c>
      <c r="N137" s="615"/>
      <c r="O137" s="616"/>
      <c r="P137" s="617"/>
      <c r="Q137" s="313"/>
      <c r="R137" s="19"/>
      <c r="S137" s="312"/>
      <c r="T137" s="304"/>
      <c r="U137" s="83"/>
      <c r="V137" s="83"/>
      <c r="W137" s="83"/>
      <c r="X137" s="614"/>
      <c r="Y137" s="150"/>
    </row>
    <row r="138" spans="1:25" ht="15" hidden="1" x14ac:dyDescent="0.25">
      <c r="A138" s="30"/>
      <c r="B138" s="523"/>
      <c r="C138" s="197" t="s">
        <v>255</v>
      </c>
      <c r="D138" s="200"/>
      <c r="E138" s="574"/>
      <c r="F138" s="574"/>
      <c r="G138" s="574"/>
      <c r="H138" s="574"/>
      <c r="I138" s="574"/>
      <c r="J138" s="574"/>
      <c r="K138" s="577"/>
      <c r="L138" s="198" t="s">
        <v>254</v>
      </c>
      <c r="M138" s="197" t="s">
        <v>253</v>
      </c>
      <c r="N138" s="618"/>
      <c r="O138" s="619"/>
      <c r="P138" s="620"/>
      <c r="Q138" s="307"/>
      <c r="R138" s="19"/>
      <c r="S138" s="85"/>
      <c r="T138" s="304"/>
      <c r="U138" s="83"/>
      <c r="V138" s="83"/>
      <c r="W138" s="83"/>
    </row>
    <row r="139" spans="1:25" ht="15" hidden="1" x14ac:dyDescent="0.25">
      <c r="A139" s="30"/>
      <c r="B139" s="523"/>
      <c r="C139" s="197" t="s">
        <v>252</v>
      </c>
      <c r="D139" s="311"/>
      <c r="E139" s="574"/>
      <c r="F139" s="574"/>
      <c r="G139" s="574"/>
      <c r="H139" s="574"/>
      <c r="I139" s="574"/>
      <c r="J139" s="574"/>
      <c r="K139" s="577"/>
      <c r="L139" s="198" t="s">
        <v>246</v>
      </c>
      <c r="M139" s="197" t="s">
        <v>251</v>
      </c>
      <c r="N139" s="618"/>
      <c r="O139" s="619"/>
      <c r="P139" s="620"/>
      <c r="Q139" s="307"/>
      <c r="R139" s="19"/>
      <c r="S139" s="85"/>
      <c r="T139" s="304"/>
      <c r="U139" s="83"/>
      <c r="V139" s="83"/>
      <c r="W139" s="83"/>
    </row>
    <row r="140" spans="1:25" ht="15" hidden="1" x14ac:dyDescent="0.25">
      <c r="A140" s="30"/>
      <c r="B140" s="523"/>
      <c r="C140" s="197" t="s">
        <v>250</v>
      </c>
      <c r="D140" s="200"/>
      <c r="E140" s="574"/>
      <c r="F140" s="574"/>
      <c r="G140" s="574"/>
      <c r="H140" s="574"/>
      <c r="I140" s="574"/>
      <c r="J140" s="574"/>
      <c r="K140" s="577"/>
      <c r="L140" s="198" t="s">
        <v>249</v>
      </c>
      <c r="M140" s="197" t="s">
        <v>248</v>
      </c>
      <c r="N140" s="618"/>
      <c r="O140" s="619"/>
      <c r="P140" s="620"/>
      <c r="Q140" s="307"/>
      <c r="R140" s="19"/>
      <c r="S140" s="85"/>
      <c r="T140" s="304"/>
      <c r="U140" s="83"/>
      <c r="V140" s="83"/>
      <c r="W140" s="83"/>
    </row>
    <row r="141" spans="1:25" ht="15" hidden="1" x14ac:dyDescent="0.25">
      <c r="A141" s="30"/>
      <c r="B141" s="523"/>
      <c r="C141" s="624" t="s">
        <v>247</v>
      </c>
      <c r="D141" s="200"/>
      <c r="E141" s="574"/>
      <c r="F141" s="574"/>
      <c r="G141" s="574"/>
      <c r="H141" s="574"/>
      <c r="I141" s="574"/>
      <c r="J141" s="574"/>
      <c r="K141" s="577"/>
      <c r="L141" s="198" t="s">
        <v>246</v>
      </c>
      <c r="M141" s="197" t="s">
        <v>242</v>
      </c>
      <c r="N141" s="618"/>
      <c r="O141" s="619"/>
      <c r="P141" s="620"/>
      <c r="Q141" s="307"/>
      <c r="R141" s="19"/>
      <c r="S141" s="85"/>
      <c r="T141" s="304"/>
      <c r="U141" s="83"/>
      <c r="V141" s="83"/>
      <c r="W141" s="83"/>
    </row>
    <row r="142" spans="1:25" ht="15" hidden="1" x14ac:dyDescent="0.25">
      <c r="A142" s="30"/>
      <c r="B142" s="523"/>
      <c r="C142" s="625"/>
      <c r="D142" s="200"/>
      <c r="E142" s="574"/>
      <c r="F142" s="574"/>
      <c r="G142" s="574"/>
      <c r="H142" s="574"/>
      <c r="I142" s="574"/>
      <c r="J142" s="574"/>
      <c r="K142" s="577"/>
      <c r="L142" s="198" t="s">
        <v>245</v>
      </c>
      <c r="M142" s="197" t="s">
        <v>242</v>
      </c>
      <c r="N142" s="618"/>
      <c r="O142" s="619"/>
      <c r="P142" s="620"/>
      <c r="Q142" s="307"/>
      <c r="R142" s="19"/>
      <c r="S142" s="85"/>
      <c r="T142" s="304"/>
      <c r="U142" s="83"/>
      <c r="V142" s="83"/>
      <c r="W142" s="83"/>
    </row>
    <row r="143" spans="1:25" ht="15" hidden="1" x14ac:dyDescent="0.25">
      <c r="A143" s="30"/>
      <c r="B143" s="523"/>
      <c r="C143" s="202" t="s">
        <v>244</v>
      </c>
      <c r="D143" s="200"/>
      <c r="E143" s="574"/>
      <c r="F143" s="574"/>
      <c r="G143" s="574"/>
      <c r="H143" s="574"/>
      <c r="I143" s="574"/>
      <c r="J143" s="574"/>
      <c r="K143" s="577"/>
      <c r="L143" s="198" t="s">
        <v>243</v>
      </c>
      <c r="M143" s="197" t="s">
        <v>242</v>
      </c>
      <c r="N143" s="618"/>
      <c r="O143" s="619"/>
      <c r="P143" s="620"/>
      <c r="Q143" s="307"/>
      <c r="R143" s="19"/>
      <c r="S143" s="85"/>
      <c r="T143" s="304"/>
      <c r="U143" s="83"/>
      <c r="V143" s="83"/>
      <c r="W143" s="83"/>
    </row>
    <row r="144" spans="1:25" ht="15" hidden="1" x14ac:dyDescent="0.25">
      <c r="A144" s="30"/>
      <c r="B144" s="523"/>
      <c r="C144" s="197" t="s">
        <v>241</v>
      </c>
      <c r="D144" s="200"/>
      <c r="E144" s="574"/>
      <c r="F144" s="574"/>
      <c r="G144" s="574"/>
      <c r="H144" s="574"/>
      <c r="I144" s="574"/>
      <c r="J144" s="574"/>
      <c r="K144" s="577"/>
      <c r="L144" s="198" t="s">
        <v>240</v>
      </c>
      <c r="M144" s="197" t="s">
        <v>239</v>
      </c>
      <c r="N144" s="618"/>
      <c r="O144" s="619"/>
      <c r="P144" s="620"/>
      <c r="Q144" s="307"/>
      <c r="R144" s="19"/>
      <c r="S144" s="85"/>
      <c r="T144" s="304"/>
      <c r="U144" s="83"/>
      <c r="V144" s="83"/>
      <c r="W144" s="83"/>
    </row>
    <row r="145" spans="1:23" ht="15" hidden="1" x14ac:dyDescent="0.25">
      <c r="A145" s="30"/>
      <c r="B145" s="523"/>
      <c r="C145" s="197" t="s">
        <v>238</v>
      </c>
      <c r="D145" s="200"/>
      <c r="E145" s="574"/>
      <c r="F145" s="574"/>
      <c r="G145" s="574"/>
      <c r="H145" s="574"/>
      <c r="I145" s="574"/>
      <c r="J145" s="574"/>
      <c r="K145" s="577"/>
      <c r="L145" s="198" t="s">
        <v>237</v>
      </c>
      <c r="M145" s="197" t="s">
        <v>236</v>
      </c>
      <c r="N145" s="618"/>
      <c r="O145" s="619"/>
      <c r="P145" s="620"/>
      <c r="Q145" s="307"/>
      <c r="R145" s="19"/>
      <c r="S145" s="85"/>
      <c r="T145" s="304"/>
      <c r="U145" s="83"/>
      <c r="V145" s="83"/>
      <c r="W145" s="83"/>
    </row>
    <row r="146" spans="1:23" ht="15" hidden="1" x14ac:dyDescent="0.25">
      <c r="A146" s="30"/>
      <c r="B146" s="523"/>
      <c r="C146" s="308" t="s">
        <v>235</v>
      </c>
      <c r="D146" s="310"/>
      <c r="E146" s="574"/>
      <c r="F146" s="574"/>
      <c r="G146" s="574"/>
      <c r="H146" s="574"/>
      <c r="I146" s="574"/>
      <c r="J146" s="574"/>
      <c r="K146" s="577"/>
      <c r="L146" s="309" t="s">
        <v>42</v>
      </c>
      <c r="M146" s="308" t="s">
        <v>233</v>
      </c>
      <c r="N146" s="618"/>
      <c r="O146" s="619"/>
      <c r="P146" s="620"/>
      <c r="Q146" s="307"/>
      <c r="R146" s="19"/>
      <c r="S146" s="85"/>
      <c r="T146" s="304"/>
      <c r="U146" s="83"/>
      <c r="V146" s="83"/>
      <c r="W146" s="83"/>
    </row>
    <row r="147" spans="1:23" ht="15" hidden="1" x14ac:dyDescent="0.25">
      <c r="A147" s="30"/>
      <c r="B147" s="523"/>
      <c r="C147" s="95" t="s">
        <v>234</v>
      </c>
      <c r="D147" s="94"/>
      <c r="E147" s="579"/>
      <c r="F147" s="579"/>
      <c r="G147" s="579"/>
      <c r="H147" s="579"/>
      <c r="I147" s="579"/>
      <c r="J147" s="579"/>
      <c r="K147" s="580"/>
      <c r="L147" s="87" t="s">
        <v>42</v>
      </c>
      <c r="M147" s="306" t="s">
        <v>233</v>
      </c>
      <c r="N147" s="621"/>
      <c r="O147" s="622"/>
      <c r="P147" s="623"/>
      <c r="Q147" s="305"/>
      <c r="R147" s="19"/>
      <c r="S147" s="85"/>
      <c r="T147" s="304"/>
      <c r="U147" s="83"/>
      <c r="V147" s="83"/>
      <c r="W147" s="83"/>
    </row>
    <row r="148" spans="1:23" hidden="1" x14ac:dyDescent="0.25">
      <c r="A148" s="30"/>
      <c r="B148" s="524"/>
      <c r="C148" s="303"/>
      <c r="D148" s="302"/>
      <c r="E148" s="301"/>
      <c r="F148" s="300"/>
      <c r="G148" s="299"/>
      <c r="H148" s="298"/>
      <c r="I148" s="297"/>
      <c r="J148" s="125"/>
      <c r="K148" s="296"/>
      <c r="L148" s="295"/>
      <c r="M148" s="294"/>
      <c r="N148" s="173"/>
      <c r="O148" s="173"/>
      <c r="P148" s="173"/>
      <c r="Q148" s="173"/>
      <c r="R148" s="172"/>
      <c r="S148" s="171"/>
      <c r="T148" s="293"/>
      <c r="U148" s="169"/>
      <c r="V148" s="169"/>
      <c r="W148" s="168"/>
    </row>
    <row r="149" spans="1:23" ht="8.1" customHeight="1" x14ac:dyDescent="0.25">
      <c r="A149" s="18"/>
      <c r="B149" s="18"/>
      <c r="C149" s="17"/>
      <c r="D149" s="15"/>
      <c r="E149" s="15"/>
      <c r="F149" s="16"/>
      <c r="G149" s="15"/>
      <c r="H149" s="15"/>
      <c r="I149" s="15"/>
      <c r="J149" s="16"/>
      <c r="K149" s="15"/>
      <c r="L149" s="15"/>
      <c r="M149" s="15"/>
      <c r="N149" s="12"/>
      <c r="O149" s="12"/>
      <c r="P149" s="12"/>
      <c r="Q149" s="12"/>
      <c r="R149" s="14"/>
      <c r="S149" s="13"/>
      <c r="T149" s="12"/>
      <c r="U149" s="12"/>
      <c r="V149" s="12"/>
      <c r="W149" s="11"/>
    </row>
    <row r="150" spans="1:23" ht="15" x14ac:dyDescent="0.25">
      <c r="A150" s="292"/>
      <c r="B150" s="527"/>
      <c r="C150" s="626" t="s">
        <v>232</v>
      </c>
      <c r="D150" s="626"/>
      <c r="E150" s="626"/>
      <c r="F150" s="626"/>
      <c r="G150" s="626"/>
      <c r="H150" s="626"/>
      <c r="I150" s="626"/>
      <c r="J150" s="626"/>
      <c r="K150" s="626"/>
      <c r="L150" s="626"/>
      <c r="M150" s="627"/>
      <c r="N150" s="628"/>
      <c r="O150" s="629"/>
      <c r="P150" s="629"/>
      <c r="Q150" s="629"/>
      <c r="R150" s="630"/>
      <c r="S150" s="85" t="s">
        <v>151</v>
      </c>
      <c r="T150" s="40"/>
      <c r="U150" s="29"/>
      <c r="V150" s="29"/>
      <c r="W150" s="29"/>
    </row>
    <row r="151" spans="1:23" hidden="1" x14ac:dyDescent="0.25">
      <c r="C151" s="167" t="s">
        <v>231</v>
      </c>
      <c r="D151" s="291">
        <v>42461</v>
      </c>
      <c r="E151" s="290">
        <v>44074</v>
      </c>
      <c r="F151" s="277"/>
      <c r="G151" s="289">
        <v>4</v>
      </c>
      <c r="H151" s="288"/>
      <c r="I151" s="287"/>
      <c r="J151" s="286"/>
      <c r="K151" s="285">
        <f>EDATE(E151,G151)</f>
        <v>44196</v>
      </c>
      <c r="L151" s="284" t="s">
        <v>230</v>
      </c>
      <c r="M151" s="284" t="s">
        <v>173</v>
      </c>
      <c r="N151" s="43">
        <v>12000</v>
      </c>
      <c r="O151" s="43"/>
      <c r="P151" s="43"/>
      <c r="Q151" s="43"/>
      <c r="R151" s="42"/>
      <c r="S151" s="85"/>
      <c r="T151" s="40"/>
      <c r="U151" s="29"/>
      <c r="V151" s="29"/>
      <c r="W151" s="29"/>
    </row>
    <row r="152" spans="1:23" hidden="1" x14ac:dyDescent="0.25">
      <c r="C152" s="44">
        <v>511127</v>
      </c>
      <c r="D152" s="45">
        <v>43999</v>
      </c>
      <c r="E152" s="278">
        <v>44469</v>
      </c>
      <c r="F152" s="277"/>
      <c r="G152" s="276"/>
      <c r="H152" s="66">
        <f t="shared" ref="H152:H157" si="0">DATEDIF(E152,K152,"m")</f>
        <v>3</v>
      </c>
      <c r="I152" s="65">
        <f t="shared" ref="I152:I157" si="1">DATEDIF(E152,K152,"md")</f>
        <v>1</v>
      </c>
      <c r="J152" s="275"/>
      <c r="K152" s="281">
        <v>44561</v>
      </c>
      <c r="L152" s="54" t="s">
        <v>229</v>
      </c>
      <c r="M152" s="54" t="s">
        <v>173</v>
      </c>
      <c r="N152" s="43"/>
      <c r="O152" s="43"/>
      <c r="P152" s="43"/>
      <c r="Q152" s="43"/>
      <c r="R152" s="42"/>
      <c r="S152" s="85"/>
      <c r="T152" s="40"/>
      <c r="U152" s="29"/>
      <c r="V152" s="29"/>
      <c r="W152" s="29"/>
    </row>
    <row r="153" spans="1:23" ht="30" hidden="1" x14ac:dyDescent="0.25">
      <c r="C153" s="163">
        <v>511115</v>
      </c>
      <c r="D153" s="156">
        <v>43983</v>
      </c>
      <c r="E153" s="283">
        <v>44561</v>
      </c>
      <c r="F153" s="282"/>
      <c r="G153" s="276"/>
      <c r="H153" s="66">
        <f t="shared" si="0"/>
        <v>0</v>
      </c>
      <c r="I153" s="65">
        <f t="shared" si="1"/>
        <v>0</v>
      </c>
      <c r="J153" s="275"/>
      <c r="K153" s="281">
        <v>44561</v>
      </c>
      <c r="L153" s="54" t="s">
        <v>228</v>
      </c>
      <c r="M153" s="54" t="s">
        <v>227</v>
      </c>
      <c r="N153" s="43">
        <v>15000</v>
      </c>
      <c r="O153" s="43"/>
      <c r="P153" s="43"/>
      <c r="Q153" s="43"/>
      <c r="R153" s="280" t="s">
        <v>226</v>
      </c>
      <c r="S153" s="85"/>
      <c r="T153" s="119" t="s">
        <v>113</v>
      </c>
      <c r="U153" s="29"/>
      <c r="V153" s="29"/>
      <c r="W153" s="29"/>
    </row>
    <row r="154" spans="1:23" hidden="1" x14ac:dyDescent="0.25">
      <c r="C154" s="44">
        <v>511118</v>
      </c>
      <c r="D154" s="45">
        <v>43528</v>
      </c>
      <c r="E154" s="278">
        <v>44623</v>
      </c>
      <c r="F154" s="277"/>
      <c r="G154" s="276"/>
      <c r="H154" s="66">
        <f t="shared" si="0"/>
        <v>14</v>
      </c>
      <c r="I154" s="272">
        <f t="shared" si="1"/>
        <v>12</v>
      </c>
      <c r="J154" s="275"/>
      <c r="K154" s="270">
        <v>45061</v>
      </c>
      <c r="L154" s="54" t="s">
        <v>225</v>
      </c>
      <c r="M154" s="54" t="s">
        <v>208</v>
      </c>
      <c r="N154" s="43">
        <v>18000</v>
      </c>
      <c r="O154" s="43"/>
      <c r="P154" s="43"/>
      <c r="Q154" s="43"/>
      <c r="R154" s="42">
        <v>11764</v>
      </c>
      <c r="S154" s="85"/>
      <c r="T154" s="279" t="s">
        <v>224</v>
      </c>
      <c r="U154" s="29"/>
      <c r="V154" s="29"/>
      <c r="W154" s="29"/>
    </row>
    <row r="155" spans="1:23" hidden="1" x14ac:dyDescent="0.25">
      <c r="C155" s="44" t="s">
        <v>223</v>
      </c>
      <c r="D155" s="45">
        <v>43374</v>
      </c>
      <c r="E155" s="278">
        <v>44469</v>
      </c>
      <c r="F155" s="277"/>
      <c r="G155" s="276"/>
      <c r="H155" s="66">
        <f t="shared" si="0"/>
        <v>8</v>
      </c>
      <c r="I155" s="272">
        <f t="shared" si="1"/>
        <v>1</v>
      </c>
      <c r="J155" s="275"/>
      <c r="K155" s="270">
        <v>44712</v>
      </c>
      <c r="L155" s="54" t="s">
        <v>222</v>
      </c>
      <c r="M155" s="54" t="s">
        <v>162</v>
      </c>
      <c r="N155" s="43"/>
      <c r="O155" s="43"/>
      <c r="P155" s="43"/>
      <c r="Q155" s="43"/>
      <c r="R155" s="42">
        <v>1</v>
      </c>
      <c r="S155" s="85"/>
      <c r="T155" s="40"/>
      <c r="U155" s="29"/>
      <c r="V155" s="29"/>
      <c r="W155" s="29"/>
    </row>
    <row r="156" spans="1:23" hidden="1" x14ac:dyDescent="0.25">
      <c r="A156" s="30"/>
      <c r="B156" s="30"/>
      <c r="C156" s="44" t="s">
        <v>221</v>
      </c>
      <c r="D156" s="45">
        <v>43709</v>
      </c>
      <c r="E156" s="274">
        <v>44834</v>
      </c>
      <c r="F156" s="267"/>
      <c r="G156" s="273"/>
      <c r="H156" s="66">
        <f t="shared" si="0"/>
        <v>6</v>
      </c>
      <c r="I156" s="272">
        <f t="shared" si="1"/>
        <v>1</v>
      </c>
      <c r="J156" s="271"/>
      <c r="K156" s="270">
        <v>45016</v>
      </c>
      <c r="L156" s="54" t="s">
        <v>220</v>
      </c>
      <c r="M156" s="54" t="s">
        <v>165</v>
      </c>
      <c r="N156" s="269">
        <v>20000</v>
      </c>
      <c r="O156" s="269"/>
      <c r="P156" s="269"/>
      <c r="Q156" s="269"/>
      <c r="R156" s="42">
        <v>13686</v>
      </c>
      <c r="S156" s="85"/>
      <c r="T156" s="40" t="s">
        <v>216</v>
      </c>
      <c r="U156" s="29"/>
      <c r="V156" s="29"/>
      <c r="W156" s="29"/>
    </row>
    <row r="157" spans="1:23" hidden="1" x14ac:dyDescent="0.25">
      <c r="A157" s="30"/>
      <c r="B157" s="30"/>
      <c r="C157" s="44" t="s">
        <v>219</v>
      </c>
      <c r="D157" s="45">
        <v>43009</v>
      </c>
      <c r="E157" s="268">
        <v>44104</v>
      </c>
      <c r="F157" s="267"/>
      <c r="G157" s="266"/>
      <c r="H157" s="265">
        <f t="shared" si="0"/>
        <v>30</v>
      </c>
      <c r="I157" s="264">
        <f t="shared" si="1"/>
        <v>1</v>
      </c>
      <c r="J157" s="263"/>
      <c r="K157" s="262">
        <v>45016</v>
      </c>
      <c r="L157" s="261" t="s">
        <v>218</v>
      </c>
      <c r="M157" s="54" t="s">
        <v>168</v>
      </c>
      <c r="N157" s="43"/>
      <c r="O157" s="43"/>
      <c r="P157" s="43"/>
      <c r="Q157" s="43"/>
      <c r="R157" s="42">
        <v>7</v>
      </c>
      <c r="S157" s="85"/>
      <c r="T157" s="40"/>
      <c r="U157" s="29"/>
      <c r="V157" s="29"/>
      <c r="W157" s="29"/>
    </row>
    <row r="158" spans="1:23" x14ac:dyDescent="0.25">
      <c r="A158" s="30"/>
      <c r="B158" s="528" t="s">
        <v>543</v>
      </c>
      <c r="C158" s="45" t="s">
        <v>217</v>
      </c>
      <c r="D158" s="237">
        <v>45002</v>
      </c>
      <c r="E158" s="498" t="s">
        <v>216</v>
      </c>
      <c r="F158" s="37"/>
      <c r="G158" s="59"/>
      <c r="H158" s="59"/>
      <c r="I158" s="63"/>
      <c r="J158" s="177"/>
      <c r="K158" s="260"/>
      <c r="L158" s="165" t="s">
        <v>215</v>
      </c>
      <c r="M158" s="54" t="s">
        <v>181</v>
      </c>
      <c r="N158" s="259">
        <v>18000</v>
      </c>
      <c r="O158" s="258"/>
      <c r="P158" s="43"/>
      <c r="Q158" s="257"/>
      <c r="R158" s="42">
        <v>29</v>
      </c>
      <c r="S158" s="85"/>
      <c r="T158" s="119"/>
      <c r="U158" s="29"/>
      <c r="V158" s="29"/>
      <c r="W158" s="29"/>
    </row>
    <row r="159" spans="1:23" x14ac:dyDescent="0.25">
      <c r="A159" s="30"/>
      <c r="B159" s="529"/>
      <c r="C159" s="44" t="s">
        <v>214</v>
      </c>
      <c r="D159" s="45">
        <v>43739</v>
      </c>
      <c r="E159" s="61">
        <v>45107</v>
      </c>
      <c r="F159" s="245"/>
      <c r="G159" s="220"/>
      <c r="H159" s="249">
        <f>DATEDIF(E159,K159,"m")</f>
        <v>9</v>
      </c>
      <c r="I159" s="248">
        <f>DATEDIF(E159,K159,"md")</f>
        <v>1</v>
      </c>
      <c r="J159" s="244"/>
      <c r="K159" s="64">
        <v>45382</v>
      </c>
      <c r="L159" s="54" t="s">
        <v>213</v>
      </c>
      <c r="M159" s="54" t="s">
        <v>165</v>
      </c>
      <c r="N159" s="20">
        <v>35000</v>
      </c>
      <c r="O159" s="20"/>
      <c r="P159" s="20"/>
      <c r="Q159" s="20"/>
      <c r="R159" s="19">
        <v>17279</v>
      </c>
      <c r="S159" s="85"/>
      <c r="T159" s="40"/>
      <c r="U159" s="29"/>
      <c r="V159" s="29"/>
      <c r="W159" s="29"/>
    </row>
    <row r="160" spans="1:23" x14ac:dyDescent="0.25">
      <c r="A160" s="30" t="s">
        <v>544</v>
      </c>
      <c r="B160" s="529"/>
      <c r="C160" s="223" t="s">
        <v>212</v>
      </c>
      <c r="D160" s="223">
        <v>44317</v>
      </c>
      <c r="E160" s="246">
        <v>45412</v>
      </c>
      <c r="F160" s="245"/>
      <c r="G160" s="220"/>
      <c r="H160" s="249">
        <f>DATEDIF(E160,K160,"m")</f>
        <v>12</v>
      </c>
      <c r="I160" s="248">
        <f>DATEDIF(E160,K160,"md")</f>
        <v>0</v>
      </c>
      <c r="J160" s="244"/>
      <c r="K160" s="243">
        <v>45777</v>
      </c>
      <c r="L160" s="216" t="s">
        <v>211</v>
      </c>
      <c r="M160" s="216" t="s">
        <v>159</v>
      </c>
      <c r="N160" s="20"/>
      <c r="O160" s="20">
        <v>36450</v>
      </c>
      <c r="P160" s="20">
        <v>3550</v>
      </c>
      <c r="Q160" s="20"/>
      <c r="R160" s="19">
        <v>22516</v>
      </c>
      <c r="S160" s="85"/>
      <c r="T160" s="119"/>
      <c r="U160" s="29"/>
      <c r="V160" s="29"/>
      <c r="W160" s="29"/>
    </row>
    <row r="161" spans="1:23" x14ac:dyDescent="0.25">
      <c r="A161" s="30" t="s">
        <v>544</v>
      </c>
      <c r="B161" s="529"/>
      <c r="C161" s="256" t="s">
        <v>210</v>
      </c>
      <c r="D161" s="256">
        <v>44317</v>
      </c>
      <c r="E161" s="255">
        <v>45412</v>
      </c>
      <c r="F161" s="245"/>
      <c r="G161" s="220"/>
      <c r="H161" s="249">
        <f>DATEDIF(E161,K161,"m")</f>
        <v>0</v>
      </c>
      <c r="I161" s="248">
        <f>DATEDIF(E161,K161,"md")</f>
        <v>0</v>
      </c>
      <c r="J161" s="244"/>
      <c r="K161" s="254">
        <f>E161</f>
        <v>45412</v>
      </c>
      <c r="L161" s="253" t="s">
        <v>209</v>
      </c>
      <c r="M161" s="252" t="s">
        <v>208</v>
      </c>
      <c r="N161" s="251"/>
      <c r="O161" s="251">
        <v>20400</v>
      </c>
      <c r="P161" s="251">
        <v>2980</v>
      </c>
      <c r="Q161" s="251"/>
      <c r="R161" s="250">
        <v>11787</v>
      </c>
      <c r="S161" s="85"/>
      <c r="T161" s="119"/>
      <c r="U161" s="29"/>
      <c r="V161" s="29"/>
      <c r="W161" s="29"/>
    </row>
    <row r="162" spans="1:23" x14ac:dyDescent="0.25">
      <c r="A162" s="30" t="s">
        <v>99</v>
      </c>
      <c r="B162" s="529"/>
      <c r="C162" s="223" t="s">
        <v>207</v>
      </c>
      <c r="D162" s="222">
        <v>44105</v>
      </c>
      <c r="E162" s="246">
        <v>45900</v>
      </c>
      <c r="F162" s="245"/>
      <c r="G162" s="220"/>
      <c r="H162" s="249">
        <f>DATEDIF(E162,K162,"m")</f>
        <v>5</v>
      </c>
      <c r="I162" s="248">
        <f>DATEDIF(E162,K162,"md")</f>
        <v>28</v>
      </c>
      <c r="J162" s="244"/>
      <c r="K162" s="243">
        <v>46081</v>
      </c>
      <c r="L162" s="216" t="s">
        <v>206</v>
      </c>
      <c r="M162" s="216" t="s">
        <v>173</v>
      </c>
      <c r="N162" s="20">
        <v>17000</v>
      </c>
      <c r="O162" s="20"/>
      <c r="P162" s="20"/>
      <c r="Q162" s="20"/>
      <c r="R162" s="19">
        <v>23845</v>
      </c>
      <c r="S162" s="85"/>
      <c r="T162" s="119"/>
      <c r="U162" s="29"/>
      <c r="V162" s="29"/>
      <c r="W162" s="29"/>
    </row>
    <row r="163" spans="1:23" x14ac:dyDescent="0.25">
      <c r="A163" s="30" t="s">
        <v>99</v>
      </c>
      <c r="B163" s="529"/>
      <c r="C163" s="223" t="s">
        <v>205</v>
      </c>
      <c r="D163" s="223">
        <v>44470</v>
      </c>
      <c r="E163" s="246">
        <v>45838</v>
      </c>
      <c r="F163" s="245"/>
      <c r="G163" s="220"/>
      <c r="H163" s="249">
        <f>DATEDIF(E163,K163,"m")</f>
        <v>6</v>
      </c>
      <c r="I163" s="248">
        <f>DATEDIF(E163,K163,"md")</f>
        <v>1</v>
      </c>
      <c r="J163" s="244"/>
      <c r="K163" s="243">
        <v>46022</v>
      </c>
      <c r="L163" s="216" t="s">
        <v>204</v>
      </c>
      <c r="M163" s="216" t="s">
        <v>162</v>
      </c>
      <c r="N163" s="20">
        <v>20870</v>
      </c>
      <c r="O163" s="20"/>
      <c r="P163" s="20">
        <v>117000</v>
      </c>
      <c r="Q163" s="121"/>
      <c r="R163" s="19">
        <v>18275</v>
      </c>
      <c r="S163" s="85"/>
      <c r="T163" s="119"/>
      <c r="U163" s="29"/>
      <c r="V163" s="29"/>
      <c r="W163" s="29"/>
    </row>
    <row r="164" spans="1:23" x14ac:dyDescent="0.25">
      <c r="A164" s="30" t="s">
        <v>99</v>
      </c>
      <c r="B164" s="529"/>
      <c r="C164" s="247" t="s">
        <v>203</v>
      </c>
      <c r="D164" s="222">
        <v>44470</v>
      </c>
      <c r="E164" s="246">
        <v>46022</v>
      </c>
      <c r="F164" s="245"/>
      <c r="G164" s="220"/>
      <c r="H164" s="220"/>
      <c r="I164" s="219"/>
      <c r="J164" s="244"/>
      <c r="K164" s="243"/>
      <c r="L164" s="242" t="s">
        <v>202</v>
      </c>
      <c r="M164" s="224" t="s">
        <v>156</v>
      </c>
      <c r="N164" s="20"/>
      <c r="O164" s="20">
        <v>87600</v>
      </c>
      <c r="P164" s="20">
        <v>119400</v>
      </c>
      <c r="Q164" s="121"/>
      <c r="R164" s="19">
        <v>49319</v>
      </c>
      <c r="S164" s="85"/>
      <c r="T164" s="119"/>
      <c r="U164" s="29"/>
      <c r="V164" s="29"/>
      <c r="W164" s="29"/>
    </row>
    <row r="165" spans="1:23" ht="27.75" customHeight="1" x14ac:dyDescent="0.25">
      <c r="A165" s="30"/>
      <c r="B165" s="529"/>
      <c r="C165" s="223" t="s">
        <v>201</v>
      </c>
      <c r="D165" s="222" t="s">
        <v>200</v>
      </c>
      <c r="E165" s="241">
        <v>44591</v>
      </c>
      <c r="F165" s="37"/>
      <c r="G165" s="240"/>
      <c r="H165" s="240"/>
      <c r="I165" s="239"/>
      <c r="J165" s="177"/>
      <c r="K165" s="238"/>
      <c r="L165" s="217" t="s">
        <v>199</v>
      </c>
      <c r="M165" s="216" t="s">
        <v>159</v>
      </c>
      <c r="N165" s="20"/>
      <c r="O165" s="21">
        <v>8892.5</v>
      </c>
      <c r="P165" s="20"/>
      <c r="Q165" s="20" t="s">
        <v>198</v>
      </c>
      <c r="R165" s="19">
        <v>922</v>
      </c>
      <c r="S165" s="85"/>
      <c r="T165" s="119"/>
      <c r="U165" s="29"/>
      <c r="V165" s="29"/>
      <c r="W165" s="29"/>
    </row>
    <row r="166" spans="1:23" x14ac:dyDescent="0.25">
      <c r="A166" s="30" t="s">
        <v>544</v>
      </c>
      <c r="B166" s="529"/>
      <c r="C166" s="223" t="s">
        <v>197</v>
      </c>
      <c r="D166" s="222" t="s">
        <v>187</v>
      </c>
      <c r="E166" s="221" t="s">
        <v>187</v>
      </c>
      <c r="F166" s="37"/>
      <c r="G166" s="220"/>
      <c r="H166" s="220"/>
      <c r="I166" s="219"/>
      <c r="J166" s="177"/>
      <c r="K166" s="218"/>
      <c r="L166" s="225" t="s">
        <v>196</v>
      </c>
      <c r="M166" s="216" t="s">
        <v>181</v>
      </c>
      <c r="N166" s="208" t="s">
        <v>187</v>
      </c>
      <c r="O166" s="215"/>
      <c r="P166" s="121"/>
      <c r="Q166" s="121"/>
      <c r="R166" s="19">
        <v>15025</v>
      </c>
      <c r="S166" s="85"/>
      <c r="T166" s="119"/>
      <c r="U166" s="29"/>
      <c r="V166" s="29"/>
      <c r="W166" s="29"/>
    </row>
    <row r="167" spans="1:23" x14ac:dyDescent="0.25">
      <c r="A167" s="30" t="s">
        <v>544</v>
      </c>
      <c r="B167" s="529"/>
      <c r="C167" s="223" t="s">
        <v>195</v>
      </c>
      <c r="D167" s="222" t="s">
        <v>187</v>
      </c>
      <c r="E167" s="221" t="s">
        <v>187</v>
      </c>
      <c r="F167" s="37"/>
      <c r="G167" s="220"/>
      <c r="H167" s="220"/>
      <c r="I167" s="219"/>
      <c r="J167" s="177"/>
      <c r="K167" s="218"/>
      <c r="L167" s="225" t="s">
        <v>194</v>
      </c>
      <c r="M167" s="216" t="s">
        <v>193</v>
      </c>
      <c r="N167" s="208" t="s">
        <v>187</v>
      </c>
      <c r="O167" s="215"/>
      <c r="P167" s="121"/>
      <c r="Q167" s="121"/>
      <c r="R167" s="19">
        <v>31901</v>
      </c>
      <c r="S167" s="85"/>
      <c r="T167" s="119"/>
      <c r="U167" s="29"/>
      <c r="V167" s="29"/>
      <c r="W167" s="29"/>
    </row>
    <row r="168" spans="1:23" s="228" customFormat="1" ht="28.5" x14ac:dyDescent="0.25">
      <c r="A168" s="30" t="s">
        <v>544</v>
      </c>
      <c r="B168" s="529"/>
      <c r="C168" s="659" t="s">
        <v>192</v>
      </c>
      <c r="D168" s="222" t="s">
        <v>187</v>
      </c>
      <c r="E168" s="221" t="s">
        <v>187</v>
      </c>
      <c r="F168" s="660"/>
      <c r="G168" s="661"/>
      <c r="H168" s="661"/>
      <c r="I168" s="219"/>
      <c r="J168" s="662"/>
      <c r="K168" s="663"/>
      <c r="L168" s="664" t="s">
        <v>191</v>
      </c>
      <c r="M168" s="665" t="s">
        <v>190</v>
      </c>
      <c r="N168" s="235"/>
      <c r="O168" s="234"/>
      <c r="P168" s="233" t="s">
        <v>189</v>
      </c>
      <c r="Q168" s="233"/>
      <c r="R168" s="232">
        <v>35000</v>
      </c>
      <c r="S168" s="231"/>
      <c r="T168" s="230"/>
      <c r="U168" s="229"/>
      <c r="V168" s="229"/>
      <c r="W168" s="229"/>
    </row>
    <row r="169" spans="1:23" x14ac:dyDescent="0.25">
      <c r="A169" s="30" t="s">
        <v>544</v>
      </c>
      <c r="B169" s="529"/>
      <c r="C169" s="223" t="s">
        <v>188</v>
      </c>
      <c r="D169" s="222" t="s">
        <v>187</v>
      </c>
      <c r="E169" s="221" t="s">
        <v>187</v>
      </c>
      <c r="F169" s="37"/>
      <c r="G169" s="220"/>
      <c r="H169" s="220"/>
      <c r="I169" s="227"/>
      <c r="J169" s="226"/>
      <c r="K169" s="218"/>
      <c r="L169" s="225" t="s">
        <v>186</v>
      </c>
      <c r="M169" s="224" t="s">
        <v>156</v>
      </c>
      <c r="N169" s="208"/>
      <c r="O169" s="215"/>
      <c r="P169" s="121"/>
      <c r="Q169" s="121"/>
      <c r="R169" s="19">
        <v>9000</v>
      </c>
      <c r="S169" s="85"/>
      <c r="T169" s="119"/>
      <c r="U169" s="29"/>
      <c r="V169" s="29"/>
      <c r="W169" s="29"/>
    </row>
    <row r="170" spans="1:23" ht="28.5" x14ac:dyDescent="0.25">
      <c r="A170" s="30" t="s">
        <v>99</v>
      </c>
      <c r="B170" s="530"/>
      <c r="C170" s="223" t="s">
        <v>185</v>
      </c>
      <c r="D170" s="222">
        <v>45200</v>
      </c>
      <c r="E170" s="221">
        <v>46752</v>
      </c>
      <c r="F170" s="37"/>
      <c r="G170" s="220"/>
      <c r="H170" s="220"/>
      <c r="I170" s="219"/>
      <c r="J170" s="177"/>
      <c r="K170" s="218"/>
      <c r="L170" s="216" t="s">
        <v>184</v>
      </c>
      <c r="M170" s="216" t="s">
        <v>173</v>
      </c>
      <c r="N170" s="208">
        <v>30000</v>
      </c>
      <c r="O170" s="215"/>
      <c r="P170" s="121"/>
      <c r="Q170" s="121"/>
      <c r="R170" s="19" t="s">
        <v>183</v>
      </c>
      <c r="S170" s="85"/>
      <c r="T170" s="119"/>
      <c r="U170" s="29"/>
      <c r="V170" s="29"/>
      <c r="W170" s="29"/>
    </row>
    <row r="171" spans="1:23" hidden="1" x14ac:dyDescent="0.25">
      <c r="A171" s="30"/>
      <c r="B171" s="30"/>
      <c r="C171" s="223"/>
      <c r="D171" s="222"/>
      <c r="E171" s="221"/>
      <c r="F171" s="37"/>
      <c r="G171" s="220"/>
      <c r="H171" s="220"/>
      <c r="I171" s="219"/>
      <c r="J171" s="177"/>
      <c r="K171" s="218"/>
      <c r="L171" s="217"/>
      <c r="M171" s="216"/>
      <c r="N171" s="208"/>
      <c r="O171" s="215"/>
      <c r="P171" s="121"/>
      <c r="Q171" s="121"/>
      <c r="R171" s="19"/>
      <c r="S171" s="85"/>
      <c r="T171" s="119"/>
      <c r="U171" s="29"/>
      <c r="V171" s="29"/>
      <c r="W171" s="29"/>
    </row>
    <row r="172" spans="1:23" hidden="1" x14ac:dyDescent="0.25">
      <c r="A172" s="30"/>
      <c r="B172" s="30"/>
      <c r="C172" s="223"/>
      <c r="D172" s="222"/>
      <c r="E172" s="221"/>
      <c r="F172" s="37"/>
      <c r="G172" s="220"/>
      <c r="H172" s="220"/>
      <c r="I172" s="219"/>
      <c r="J172" s="177"/>
      <c r="K172" s="218"/>
      <c r="L172" s="217"/>
      <c r="M172" s="216"/>
      <c r="N172" s="208"/>
      <c r="O172" s="215"/>
      <c r="P172" s="121"/>
      <c r="Q172" s="121"/>
      <c r="R172" s="19"/>
      <c r="S172" s="85"/>
      <c r="T172" s="119"/>
      <c r="U172" s="29"/>
      <c r="V172" s="29"/>
      <c r="W172" s="29"/>
    </row>
    <row r="173" spans="1:23" hidden="1" x14ac:dyDescent="0.25">
      <c r="A173" s="30"/>
      <c r="B173" s="30"/>
      <c r="C173" s="214"/>
      <c r="D173" s="214"/>
      <c r="E173" s="213"/>
      <c r="F173" s="37"/>
      <c r="G173" s="212"/>
      <c r="H173" s="212"/>
      <c r="I173" s="211"/>
      <c r="J173" s="177"/>
      <c r="K173" s="210"/>
      <c r="L173" s="209" t="s">
        <v>182</v>
      </c>
      <c r="M173" s="209" t="s">
        <v>181</v>
      </c>
      <c r="N173" s="208"/>
      <c r="O173" s="121"/>
      <c r="P173" s="121"/>
      <c r="Q173" s="121"/>
      <c r="R173" s="19"/>
      <c r="S173" s="85"/>
      <c r="T173" s="119"/>
      <c r="U173" s="29"/>
      <c r="V173" s="29"/>
      <c r="W173" s="29"/>
    </row>
    <row r="174" spans="1:23" hidden="1" x14ac:dyDescent="0.25">
      <c r="A174" s="30"/>
      <c r="B174" s="523"/>
      <c r="C174" s="202">
        <v>511127</v>
      </c>
      <c r="D174" s="200">
        <v>43374</v>
      </c>
      <c r="E174" s="199">
        <v>44469</v>
      </c>
      <c r="F174" s="207"/>
      <c r="G174" s="206"/>
      <c r="H174" s="206"/>
      <c r="I174" s="205"/>
      <c r="J174" s="204"/>
      <c r="K174" s="98"/>
      <c r="L174" s="203" t="s">
        <v>180</v>
      </c>
      <c r="M174" s="202" t="s">
        <v>173</v>
      </c>
      <c r="N174" s="631"/>
      <c r="O174" s="632"/>
      <c r="P174" s="632"/>
      <c r="Q174" s="121"/>
      <c r="R174" s="19"/>
      <c r="S174" s="85"/>
      <c r="T174" s="84"/>
      <c r="U174" s="83"/>
      <c r="V174" s="83"/>
      <c r="W174" s="83"/>
    </row>
    <row r="175" spans="1:23" hidden="1" x14ac:dyDescent="0.25">
      <c r="A175" s="30"/>
      <c r="B175" s="523"/>
      <c r="C175" s="197" t="s">
        <v>179</v>
      </c>
      <c r="D175" s="200"/>
      <c r="E175" s="199"/>
      <c r="F175" s="37"/>
      <c r="G175" s="195"/>
      <c r="H175" s="195"/>
      <c r="I175" s="194"/>
      <c r="J175" s="177"/>
      <c r="K175" s="98"/>
      <c r="L175" s="198" t="s">
        <v>178</v>
      </c>
      <c r="M175" s="197" t="s">
        <v>168</v>
      </c>
      <c r="N175" s="633"/>
      <c r="O175" s="634"/>
      <c r="P175" s="634"/>
      <c r="R175" s="19"/>
      <c r="S175" s="85"/>
      <c r="T175" s="84"/>
      <c r="U175" s="83"/>
      <c r="V175" s="83"/>
      <c r="W175" s="83"/>
    </row>
    <row r="176" spans="1:23" hidden="1" x14ac:dyDescent="0.25">
      <c r="A176" s="30"/>
      <c r="B176" s="523"/>
      <c r="C176" s="197" t="s">
        <v>177</v>
      </c>
      <c r="D176" s="200"/>
      <c r="E176" s="199"/>
      <c r="F176" s="37"/>
      <c r="G176" s="195"/>
      <c r="H176" s="195"/>
      <c r="I176" s="194"/>
      <c r="J176" s="177"/>
      <c r="K176" s="98"/>
      <c r="L176" s="198" t="s">
        <v>176</v>
      </c>
      <c r="M176" s="197" t="s">
        <v>173</v>
      </c>
      <c r="N176" s="633"/>
      <c r="O176" s="634"/>
      <c r="P176" s="634"/>
      <c r="R176" s="19"/>
      <c r="S176" s="85"/>
      <c r="T176" s="84"/>
      <c r="U176" s="83"/>
      <c r="V176" s="83"/>
      <c r="W176" s="83"/>
    </row>
    <row r="177" spans="1:23" hidden="1" x14ac:dyDescent="0.25">
      <c r="A177" s="30"/>
      <c r="B177" s="523"/>
      <c r="C177" s="197" t="s">
        <v>175</v>
      </c>
      <c r="D177" s="200"/>
      <c r="E177" s="199"/>
      <c r="F177" s="37"/>
      <c r="G177" s="195"/>
      <c r="H177" s="195"/>
      <c r="I177" s="194"/>
      <c r="J177" s="177"/>
      <c r="K177" s="98"/>
      <c r="L177" s="198" t="s">
        <v>174</v>
      </c>
      <c r="M177" s="197" t="s">
        <v>173</v>
      </c>
      <c r="N177" s="633"/>
      <c r="O177" s="634"/>
      <c r="P177" s="634"/>
      <c r="R177" s="19"/>
      <c r="S177" s="85"/>
      <c r="T177" s="84"/>
      <c r="U177" s="83"/>
      <c r="V177" s="83"/>
      <c r="W177" s="83"/>
    </row>
    <row r="178" spans="1:23" hidden="1" x14ac:dyDescent="0.25">
      <c r="A178" s="30"/>
      <c r="B178" s="523"/>
      <c r="C178" s="197" t="s">
        <v>172</v>
      </c>
      <c r="D178" s="200"/>
      <c r="E178" s="199"/>
      <c r="F178" s="37"/>
      <c r="G178" s="195"/>
      <c r="H178" s="195"/>
      <c r="I178" s="194"/>
      <c r="J178" s="177"/>
      <c r="K178" s="98"/>
      <c r="L178" s="198" t="s">
        <v>171</v>
      </c>
      <c r="M178" s="197" t="s">
        <v>162</v>
      </c>
      <c r="N178" s="633"/>
      <c r="O178" s="634"/>
      <c r="P178" s="634"/>
      <c r="R178" s="19"/>
      <c r="S178" s="85"/>
      <c r="T178" s="84"/>
      <c r="U178" s="83"/>
      <c r="V178" s="83"/>
      <c r="W178" s="83"/>
    </row>
    <row r="179" spans="1:23" hidden="1" x14ac:dyDescent="0.25">
      <c r="A179" s="30"/>
      <c r="B179" s="523"/>
      <c r="C179" s="197" t="s">
        <v>170</v>
      </c>
      <c r="D179" s="200"/>
      <c r="E179" s="199"/>
      <c r="F179" s="37"/>
      <c r="G179" s="195"/>
      <c r="H179" s="195"/>
      <c r="I179" s="194"/>
      <c r="J179" s="177"/>
      <c r="K179" s="98"/>
      <c r="L179" s="198" t="s">
        <v>169</v>
      </c>
      <c r="M179" s="197" t="s">
        <v>168</v>
      </c>
      <c r="N179" s="633"/>
      <c r="O179" s="634"/>
      <c r="P179" s="634"/>
      <c r="R179" s="19"/>
      <c r="S179" s="85"/>
      <c r="T179" s="84"/>
      <c r="U179" s="83"/>
      <c r="V179" s="83"/>
      <c r="W179" s="83"/>
    </row>
    <row r="180" spans="1:23" hidden="1" x14ac:dyDescent="0.25">
      <c r="A180" s="30"/>
      <c r="B180" s="523"/>
      <c r="C180" s="197" t="s">
        <v>167</v>
      </c>
      <c r="D180" s="200"/>
      <c r="E180" s="199"/>
      <c r="F180" s="37"/>
      <c r="G180" s="195"/>
      <c r="H180" s="195"/>
      <c r="I180" s="194"/>
      <c r="J180" s="177"/>
      <c r="K180" s="98"/>
      <c r="L180" s="198" t="s">
        <v>166</v>
      </c>
      <c r="M180" s="197" t="s">
        <v>165</v>
      </c>
      <c r="N180" s="633"/>
      <c r="O180" s="634"/>
      <c r="P180" s="634"/>
      <c r="R180" s="19"/>
      <c r="S180" s="85"/>
      <c r="T180" s="84"/>
      <c r="U180" s="83"/>
      <c r="V180" s="83"/>
      <c r="W180" s="83"/>
    </row>
    <row r="181" spans="1:23" hidden="1" x14ac:dyDescent="0.25">
      <c r="A181" s="30"/>
      <c r="B181" s="397"/>
      <c r="C181" s="201" t="s">
        <v>164</v>
      </c>
      <c r="D181" s="200"/>
      <c r="E181" s="199"/>
      <c r="F181" s="37"/>
      <c r="G181" s="195"/>
      <c r="H181" s="195"/>
      <c r="I181" s="194"/>
      <c r="J181" s="177"/>
      <c r="K181" s="98"/>
      <c r="L181" s="198" t="s">
        <v>163</v>
      </c>
      <c r="M181" s="197" t="s">
        <v>162</v>
      </c>
      <c r="N181" s="633"/>
      <c r="O181" s="634"/>
      <c r="P181" s="634"/>
      <c r="R181" s="19"/>
      <c r="S181" s="85"/>
      <c r="T181" s="84"/>
      <c r="U181" s="83"/>
      <c r="V181" s="83"/>
      <c r="W181" s="83"/>
    </row>
    <row r="182" spans="1:23" hidden="1" x14ac:dyDescent="0.25">
      <c r="A182" s="30"/>
      <c r="B182" s="397"/>
      <c r="C182" s="196" t="s">
        <v>161</v>
      </c>
      <c r="D182" s="104"/>
      <c r="E182" s="103"/>
      <c r="F182" s="37"/>
      <c r="G182" s="195"/>
      <c r="H182" s="195"/>
      <c r="I182" s="194"/>
      <c r="J182" s="177"/>
      <c r="K182" s="98"/>
      <c r="L182" s="193" t="s">
        <v>160</v>
      </c>
      <c r="M182" s="192" t="s">
        <v>159</v>
      </c>
      <c r="N182" s="633"/>
      <c r="O182" s="634"/>
      <c r="P182" s="634"/>
      <c r="R182" s="19"/>
      <c r="S182" s="85"/>
      <c r="T182" s="84"/>
      <c r="U182" s="83"/>
      <c r="V182" s="83"/>
      <c r="W182" s="83"/>
    </row>
    <row r="183" spans="1:23" hidden="1" x14ac:dyDescent="0.25">
      <c r="A183" s="30"/>
      <c r="B183" s="523"/>
      <c r="C183" s="192" t="s">
        <v>158</v>
      </c>
      <c r="D183" s="104"/>
      <c r="E183" s="103"/>
      <c r="F183" s="37"/>
      <c r="G183" s="195"/>
      <c r="H183" s="195"/>
      <c r="I183" s="194"/>
      <c r="J183" s="177"/>
      <c r="K183" s="98"/>
      <c r="L183" s="193" t="s">
        <v>157</v>
      </c>
      <c r="M183" s="192" t="s">
        <v>156</v>
      </c>
      <c r="N183" s="633"/>
      <c r="O183" s="634"/>
      <c r="P183" s="634"/>
      <c r="R183" s="19"/>
      <c r="S183" s="85"/>
      <c r="T183" s="84"/>
      <c r="U183" s="83"/>
      <c r="V183" s="83"/>
      <c r="W183" s="83"/>
    </row>
    <row r="184" spans="1:23" hidden="1" x14ac:dyDescent="0.25">
      <c r="A184" s="30"/>
      <c r="B184" s="523"/>
      <c r="C184" s="192" t="s">
        <v>155</v>
      </c>
      <c r="D184" s="104"/>
      <c r="E184" s="103"/>
      <c r="F184" s="37"/>
      <c r="G184" s="195"/>
      <c r="H184" s="195"/>
      <c r="I184" s="194"/>
      <c r="J184" s="177"/>
      <c r="K184" s="98"/>
      <c r="L184" s="193" t="s">
        <v>42</v>
      </c>
      <c r="M184" s="192" t="s">
        <v>153</v>
      </c>
      <c r="N184" s="633"/>
      <c r="O184" s="634"/>
      <c r="P184" s="634"/>
      <c r="R184" s="19"/>
      <c r="S184" s="85"/>
      <c r="T184" s="84"/>
      <c r="U184" s="83"/>
      <c r="V184" s="83"/>
      <c r="W184" s="83"/>
    </row>
    <row r="185" spans="1:23" hidden="1" x14ac:dyDescent="0.25">
      <c r="A185" s="30"/>
      <c r="B185" s="523"/>
      <c r="C185" s="191" t="s">
        <v>154</v>
      </c>
      <c r="D185" s="94"/>
      <c r="E185" s="93"/>
      <c r="F185" s="190"/>
      <c r="G185" s="189"/>
      <c r="H185" s="189"/>
      <c r="I185" s="188"/>
      <c r="J185" s="187"/>
      <c r="K185" s="88"/>
      <c r="L185" s="186" t="s">
        <v>42</v>
      </c>
      <c r="M185" s="185" t="s">
        <v>153</v>
      </c>
      <c r="N185" s="635"/>
      <c r="O185" s="636"/>
      <c r="P185" s="636"/>
      <c r="Q185" s="184"/>
      <c r="R185" s="19"/>
      <c r="S185" s="85"/>
      <c r="T185" s="84"/>
      <c r="U185" s="83"/>
      <c r="V185" s="83"/>
      <c r="W185" s="83"/>
    </row>
    <row r="186" spans="1:23" hidden="1" x14ac:dyDescent="0.25">
      <c r="A186" s="30"/>
      <c r="B186" s="524"/>
      <c r="C186" s="183"/>
      <c r="D186" s="182"/>
      <c r="E186" s="181"/>
      <c r="F186" s="37"/>
      <c r="G186" s="180"/>
      <c r="H186" s="179"/>
      <c r="I186" s="178"/>
      <c r="J186" s="177"/>
      <c r="K186" s="176"/>
      <c r="L186" s="175"/>
      <c r="M186" s="174"/>
      <c r="N186" s="173"/>
      <c r="O186" s="173"/>
      <c r="P186" s="173"/>
      <c r="Q186" s="173"/>
      <c r="R186" s="172"/>
      <c r="S186" s="171"/>
      <c r="T186" s="170"/>
      <c r="U186" s="169"/>
      <c r="V186" s="169"/>
      <c r="W186" s="168"/>
    </row>
    <row r="187" spans="1:23" ht="8.1" customHeight="1" x14ac:dyDescent="0.25">
      <c r="A187" s="18"/>
      <c r="B187" s="18"/>
      <c r="C187" s="17"/>
      <c r="D187" s="15"/>
      <c r="E187" s="15"/>
      <c r="F187" s="16"/>
      <c r="G187" s="15"/>
      <c r="H187" s="15"/>
      <c r="I187" s="15"/>
      <c r="J187" s="16"/>
      <c r="K187" s="15"/>
      <c r="L187" s="15"/>
      <c r="M187" s="15"/>
      <c r="N187" s="12"/>
      <c r="O187" s="12"/>
      <c r="P187" s="12"/>
      <c r="Q187" s="12"/>
      <c r="R187" s="14"/>
      <c r="S187" s="13"/>
      <c r="T187" s="12"/>
      <c r="U187" s="12"/>
      <c r="V187" s="12"/>
      <c r="W187" s="11"/>
    </row>
    <row r="188" spans="1:23" ht="22.5" customHeight="1" x14ac:dyDescent="0.25">
      <c r="A188" s="30"/>
      <c r="B188" s="524"/>
      <c r="C188" s="637" t="s">
        <v>152</v>
      </c>
      <c r="D188" s="638"/>
      <c r="E188" s="638"/>
      <c r="F188" s="638"/>
      <c r="G188" s="638"/>
      <c r="H188" s="638"/>
      <c r="I188" s="638"/>
      <c r="J188" s="638"/>
      <c r="K188" s="638"/>
      <c r="L188" s="638"/>
      <c r="M188" s="639"/>
      <c r="N188" s="640"/>
      <c r="O188" s="641"/>
      <c r="P188" s="641"/>
      <c r="Q188" s="641"/>
      <c r="R188" s="642"/>
      <c r="S188" s="85" t="s">
        <v>151</v>
      </c>
      <c r="T188" s="40"/>
      <c r="U188" s="29"/>
      <c r="V188" s="29"/>
      <c r="W188" s="29"/>
    </row>
    <row r="189" spans="1:23" hidden="1" x14ac:dyDescent="0.25">
      <c r="A189" s="30"/>
      <c r="B189" s="488"/>
      <c r="C189" s="167" t="s">
        <v>150</v>
      </c>
      <c r="D189" s="45">
        <v>40596</v>
      </c>
      <c r="E189" s="67">
        <v>44196</v>
      </c>
      <c r="F189" s="164"/>
      <c r="G189" s="58"/>
      <c r="H189" s="166"/>
      <c r="I189" s="57"/>
      <c r="J189" s="76"/>
      <c r="K189" s="55">
        <v>43830</v>
      </c>
      <c r="L189" s="165" t="s">
        <v>149</v>
      </c>
      <c r="M189" s="165" t="s">
        <v>57</v>
      </c>
      <c r="N189" s="43"/>
      <c r="O189" s="43"/>
      <c r="P189" s="43"/>
      <c r="Q189" s="43"/>
      <c r="R189" s="42"/>
      <c r="S189" s="85"/>
      <c r="T189" s="40"/>
      <c r="U189" s="29"/>
      <c r="V189" s="29"/>
      <c r="W189" s="29"/>
    </row>
    <row r="190" spans="1:23" hidden="1" x14ac:dyDescent="0.25">
      <c r="A190" s="30"/>
      <c r="B190" s="488"/>
      <c r="C190" s="167" t="s">
        <v>47</v>
      </c>
      <c r="D190" s="45"/>
      <c r="E190" s="67"/>
      <c r="F190" s="164"/>
      <c r="G190" s="58"/>
      <c r="H190" s="166"/>
      <c r="I190" s="57"/>
      <c r="J190" s="76"/>
      <c r="K190" s="55"/>
      <c r="L190" s="165" t="s">
        <v>46</v>
      </c>
      <c r="M190" s="165"/>
      <c r="N190" s="43" t="s">
        <v>148</v>
      </c>
      <c r="O190" s="43"/>
      <c r="P190" s="43"/>
      <c r="Q190" s="43"/>
      <c r="R190" s="42"/>
      <c r="S190" s="85"/>
      <c r="T190" s="40"/>
      <c r="U190" s="29"/>
      <c r="V190" s="29"/>
      <c r="W190" s="29"/>
    </row>
    <row r="191" spans="1:23" hidden="1" x14ac:dyDescent="0.25">
      <c r="A191" s="30"/>
      <c r="B191" s="30"/>
      <c r="C191" s="44">
        <v>511138</v>
      </c>
      <c r="D191" s="45">
        <v>42979</v>
      </c>
      <c r="E191" s="67">
        <v>44074</v>
      </c>
      <c r="F191" s="164"/>
      <c r="G191" s="58"/>
      <c r="H191" s="58"/>
      <c r="I191" s="57"/>
      <c r="J191" s="76"/>
      <c r="K191" s="55">
        <v>44074</v>
      </c>
      <c r="L191" s="154" t="s">
        <v>147</v>
      </c>
      <c r="M191" s="154" t="s">
        <v>107</v>
      </c>
      <c r="N191" s="43"/>
      <c r="O191" s="43"/>
      <c r="P191" s="43"/>
      <c r="Q191" s="43"/>
      <c r="R191" s="42"/>
      <c r="S191" s="85"/>
      <c r="T191" s="40"/>
      <c r="U191" s="51"/>
      <c r="V191" s="51"/>
      <c r="W191" s="62"/>
    </row>
    <row r="192" spans="1:23" hidden="1" x14ac:dyDescent="0.25">
      <c r="A192" s="30"/>
      <c r="B192" s="30"/>
      <c r="C192" s="44">
        <v>511140</v>
      </c>
      <c r="D192" s="45">
        <v>43292</v>
      </c>
      <c r="E192" s="67">
        <v>44202</v>
      </c>
      <c r="F192" s="164"/>
      <c r="G192" s="66"/>
      <c r="H192" s="66"/>
      <c r="I192" s="65"/>
      <c r="J192" s="56"/>
      <c r="K192" s="64">
        <v>44202</v>
      </c>
      <c r="L192" s="154" t="s">
        <v>146</v>
      </c>
      <c r="M192" s="154" t="s">
        <v>45</v>
      </c>
      <c r="N192" s="43"/>
      <c r="O192" s="43"/>
      <c r="P192" s="43"/>
      <c r="Q192" s="43"/>
      <c r="R192" s="42"/>
      <c r="S192" s="85"/>
      <c r="T192" s="40"/>
      <c r="U192" s="29"/>
      <c r="V192" s="29"/>
      <c r="W192" s="29"/>
    </row>
    <row r="193" spans="1:25" hidden="1" x14ac:dyDescent="0.25">
      <c r="A193" s="30"/>
      <c r="B193" s="30"/>
      <c r="C193" s="44" t="s">
        <v>145</v>
      </c>
      <c r="D193" s="45">
        <v>43426</v>
      </c>
      <c r="E193" s="61">
        <v>44160</v>
      </c>
      <c r="F193" s="158"/>
      <c r="G193" s="59">
        <v>6</v>
      </c>
      <c r="H193" s="59"/>
      <c r="I193" s="63"/>
      <c r="J193" s="56"/>
      <c r="K193" s="55">
        <f>EDATE(E193,G193)</f>
        <v>44341</v>
      </c>
      <c r="L193" s="154" t="s">
        <v>144</v>
      </c>
      <c r="M193" s="154" t="s">
        <v>57</v>
      </c>
      <c r="N193" s="43"/>
      <c r="O193" s="43"/>
      <c r="P193" s="43"/>
      <c r="Q193" s="43"/>
      <c r="R193" s="42"/>
      <c r="S193" s="85"/>
      <c r="T193" s="163" t="s">
        <v>143</v>
      </c>
      <c r="U193" s="29"/>
      <c r="V193" s="29"/>
      <c r="W193" s="29"/>
    </row>
    <row r="194" spans="1:25" ht="25.5" hidden="1" customHeight="1" x14ac:dyDescent="0.25">
      <c r="A194" s="30"/>
      <c r="B194" s="30"/>
      <c r="C194" s="162" t="s">
        <v>142</v>
      </c>
      <c r="D194" s="161">
        <v>44033</v>
      </c>
      <c r="E194" s="67">
        <v>44489</v>
      </c>
      <c r="F194" s="158"/>
      <c r="G194" s="66"/>
      <c r="H194" s="58"/>
      <c r="I194" s="57"/>
      <c r="J194" s="56"/>
      <c r="K194" s="160">
        <v>44489</v>
      </c>
      <c r="L194" s="154" t="s">
        <v>141</v>
      </c>
      <c r="M194" s="154" t="s">
        <v>96</v>
      </c>
      <c r="N194" s="159">
        <v>16000</v>
      </c>
      <c r="O194" s="613" t="s">
        <v>140</v>
      </c>
      <c r="P194" s="613"/>
      <c r="Q194" s="613"/>
      <c r="R194" s="613"/>
      <c r="S194" s="85"/>
      <c r="T194" s="119" t="s">
        <v>139</v>
      </c>
      <c r="U194" s="29"/>
      <c r="V194" s="29"/>
      <c r="W194" s="29"/>
      <c r="X194" s="614"/>
      <c r="Y194" s="646"/>
    </row>
    <row r="195" spans="1:25" hidden="1" x14ac:dyDescent="0.25">
      <c r="A195" s="30"/>
      <c r="B195" s="30"/>
      <c r="C195" s="44" t="s">
        <v>138</v>
      </c>
      <c r="D195" s="45">
        <v>42370</v>
      </c>
      <c r="E195" s="67">
        <v>44561</v>
      </c>
      <c r="F195" s="158"/>
      <c r="G195" s="66"/>
      <c r="H195" s="66"/>
      <c r="I195" s="65"/>
      <c r="J195" s="56"/>
      <c r="K195" s="64">
        <v>44561</v>
      </c>
      <c r="L195" s="54" t="s">
        <v>137</v>
      </c>
      <c r="M195" s="54" t="s">
        <v>69</v>
      </c>
      <c r="N195" s="43"/>
      <c r="O195" s="43"/>
      <c r="P195" s="43"/>
      <c r="Q195" s="43"/>
      <c r="R195" s="42"/>
      <c r="S195" s="85"/>
      <c r="T195" s="40"/>
      <c r="U195" s="29"/>
      <c r="V195" s="29"/>
      <c r="W195" s="29"/>
    </row>
    <row r="196" spans="1:25" hidden="1" x14ac:dyDescent="0.25">
      <c r="A196" s="30"/>
      <c r="B196" s="30"/>
      <c r="C196" s="44" t="s">
        <v>136</v>
      </c>
      <c r="D196" s="45">
        <v>43374</v>
      </c>
      <c r="E196" s="61">
        <v>44469</v>
      </c>
      <c r="F196" s="158"/>
      <c r="G196" s="59"/>
      <c r="H196" s="58">
        <f>DATEDIF(E196,K196,"m")</f>
        <v>8</v>
      </c>
      <c r="I196" s="57">
        <f>DATEDIF(E196,K196,"md")</f>
        <v>1</v>
      </c>
      <c r="J196" s="56"/>
      <c r="K196" s="55">
        <v>44712</v>
      </c>
      <c r="L196" s="154" t="s">
        <v>135</v>
      </c>
      <c r="M196" s="154" t="s">
        <v>64</v>
      </c>
      <c r="N196" s="21" t="s">
        <v>134</v>
      </c>
      <c r="O196" s="43"/>
      <c r="P196" s="43"/>
      <c r="Q196" s="43"/>
      <c r="R196" s="42"/>
      <c r="S196" s="85"/>
      <c r="T196" s="40"/>
      <c r="U196" s="51"/>
      <c r="V196" s="51"/>
      <c r="W196" s="51"/>
    </row>
    <row r="197" spans="1:25" hidden="1" x14ac:dyDescent="0.25">
      <c r="A197" s="30"/>
      <c r="B197" s="30"/>
      <c r="C197" s="44" t="s">
        <v>133</v>
      </c>
      <c r="D197" s="45">
        <v>43009</v>
      </c>
      <c r="E197" s="67">
        <v>44697</v>
      </c>
      <c r="F197" s="158"/>
      <c r="G197" s="66">
        <v>6</v>
      </c>
      <c r="H197" s="66"/>
      <c r="I197" s="65"/>
      <c r="J197" s="56"/>
      <c r="K197" s="55">
        <f>EDATE(E197,G197)</f>
        <v>44881</v>
      </c>
      <c r="L197" s="154" t="s">
        <v>132</v>
      </c>
      <c r="M197" s="154" t="s">
        <v>131</v>
      </c>
      <c r="N197" s="43"/>
      <c r="O197" s="43"/>
      <c r="P197" s="43"/>
      <c r="Q197" s="43"/>
      <c r="R197" s="42">
        <v>5914</v>
      </c>
      <c r="S197" s="85"/>
      <c r="T197" s="40"/>
      <c r="U197" s="29"/>
      <c r="V197" s="29"/>
      <c r="W197" s="29"/>
    </row>
    <row r="198" spans="1:25" hidden="1" x14ac:dyDescent="0.25">
      <c r="A198" s="30"/>
      <c r="B198" s="30"/>
      <c r="C198" s="44" t="s">
        <v>130</v>
      </c>
      <c r="D198" s="45">
        <v>43709</v>
      </c>
      <c r="E198" s="67">
        <v>44834</v>
      </c>
      <c r="F198" s="129"/>
      <c r="G198" s="66"/>
      <c r="H198" s="66">
        <f>DATEDIF(E198,K198,"m")</f>
        <v>6</v>
      </c>
      <c r="I198" s="65">
        <f>DATEDIF(E198,K198,"md")</f>
        <v>1</v>
      </c>
      <c r="J198" s="125"/>
      <c r="K198" s="64">
        <v>45016</v>
      </c>
      <c r="L198" s="154" t="s">
        <v>129</v>
      </c>
      <c r="M198" s="154" t="s">
        <v>54</v>
      </c>
      <c r="N198" s="43">
        <v>1000</v>
      </c>
      <c r="O198" s="43"/>
      <c r="P198" s="43"/>
      <c r="Q198" s="43"/>
      <c r="R198" s="42">
        <v>18038</v>
      </c>
      <c r="S198" s="85"/>
      <c r="T198" s="1"/>
      <c r="U198" s="29"/>
      <c r="V198" s="29"/>
      <c r="W198" s="29"/>
    </row>
    <row r="199" spans="1:25" ht="15" hidden="1" customHeight="1" x14ac:dyDescent="0.25">
      <c r="A199" s="30"/>
      <c r="B199" s="30"/>
      <c r="C199" s="44" t="s">
        <v>128</v>
      </c>
      <c r="D199" s="45">
        <v>43709</v>
      </c>
      <c r="E199" s="67">
        <v>44834</v>
      </c>
      <c r="F199" s="129"/>
      <c r="G199" s="66"/>
      <c r="H199" s="66">
        <f>DATEDIF(E199,K199,"m")</f>
        <v>6</v>
      </c>
      <c r="I199" s="65">
        <f>DATEDIF(E199,K199,"md")</f>
        <v>1</v>
      </c>
      <c r="J199" s="125"/>
      <c r="K199" s="55">
        <v>45016</v>
      </c>
      <c r="L199" s="154" t="s">
        <v>127</v>
      </c>
      <c r="M199" s="154" t="s">
        <v>45</v>
      </c>
      <c r="N199" s="43" t="s">
        <v>116</v>
      </c>
      <c r="O199" s="43"/>
      <c r="P199" s="43"/>
      <c r="Q199" s="43"/>
      <c r="R199" s="42">
        <v>2441</v>
      </c>
      <c r="S199" s="85"/>
      <c r="T199" s="40"/>
      <c r="U199" s="29"/>
      <c r="V199" s="29"/>
      <c r="W199" s="29"/>
    </row>
    <row r="200" spans="1:25" ht="28.5" hidden="1" x14ac:dyDescent="0.25">
      <c r="A200" s="30"/>
      <c r="B200" s="30"/>
      <c r="C200" s="44">
        <v>511139</v>
      </c>
      <c r="D200" s="45">
        <v>43466</v>
      </c>
      <c r="E200" s="67">
        <v>44926</v>
      </c>
      <c r="F200" s="129"/>
      <c r="G200" s="66"/>
      <c r="H200" s="66"/>
      <c r="I200" s="65"/>
      <c r="J200" s="125"/>
      <c r="K200" s="64">
        <v>45107</v>
      </c>
      <c r="L200" s="154" t="s">
        <v>126</v>
      </c>
      <c r="M200" s="154" t="s">
        <v>57</v>
      </c>
      <c r="N200" s="43"/>
      <c r="O200" s="43"/>
      <c r="P200" s="43"/>
      <c r="Q200" s="43"/>
      <c r="R200" s="42"/>
      <c r="S200" s="85"/>
      <c r="T200" s="40" t="s">
        <v>125</v>
      </c>
      <c r="U200" s="29"/>
      <c r="V200" s="29"/>
      <c r="W200" s="29"/>
    </row>
    <row r="201" spans="1:25" ht="15" hidden="1" customHeight="1" x14ac:dyDescent="0.25">
      <c r="A201" s="30"/>
      <c r="B201" s="30"/>
      <c r="C201" s="44" t="s">
        <v>124</v>
      </c>
      <c r="D201" s="44" t="s">
        <v>123</v>
      </c>
      <c r="E201" s="67">
        <v>44834</v>
      </c>
      <c r="F201" s="129"/>
      <c r="G201" s="66"/>
      <c r="H201" s="66">
        <f>DATEDIF(E201,K201,"m")</f>
        <v>12</v>
      </c>
      <c r="I201" s="65">
        <f>DATEDIF(E201,K201,"md")</f>
        <v>1</v>
      </c>
      <c r="J201" s="125"/>
      <c r="K201" s="55">
        <v>45200</v>
      </c>
      <c r="L201" s="154" t="s">
        <v>122</v>
      </c>
      <c r="M201" s="154" t="s">
        <v>51</v>
      </c>
      <c r="N201" s="43"/>
      <c r="O201" s="43"/>
      <c r="P201" s="43"/>
      <c r="Q201" s="43"/>
      <c r="R201" s="42">
        <v>4796</v>
      </c>
      <c r="S201" s="85"/>
      <c r="T201" s="40"/>
      <c r="U201" s="29"/>
      <c r="V201" s="29"/>
      <c r="W201" s="29"/>
    </row>
    <row r="202" spans="1:25" hidden="1" x14ac:dyDescent="0.25">
      <c r="A202" s="30"/>
      <c r="B202" s="30"/>
      <c r="C202" s="157"/>
      <c r="D202" s="156">
        <v>44219</v>
      </c>
      <c r="E202" s="67">
        <v>46053</v>
      </c>
      <c r="F202" s="129"/>
      <c r="G202" s="66"/>
      <c r="H202" s="58"/>
      <c r="I202" s="57"/>
      <c r="J202" s="125"/>
      <c r="K202" s="64"/>
      <c r="L202" s="155" t="s">
        <v>121</v>
      </c>
      <c r="M202" s="154" t="s">
        <v>107</v>
      </c>
      <c r="N202" s="43"/>
      <c r="O202" s="43"/>
      <c r="P202" s="43">
        <v>46100</v>
      </c>
      <c r="Q202" s="43"/>
      <c r="R202" s="42"/>
      <c r="S202" s="85"/>
      <c r="T202" s="119"/>
      <c r="U202" s="29"/>
      <c r="V202" s="29"/>
      <c r="W202" s="29"/>
    </row>
    <row r="203" spans="1:25" hidden="1" x14ac:dyDescent="0.25">
      <c r="A203" s="30"/>
      <c r="B203" s="30"/>
      <c r="C203" s="149" t="s">
        <v>120</v>
      </c>
      <c r="D203" s="153">
        <v>43709</v>
      </c>
      <c r="E203" s="130">
        <v>45199</v>
      </c>
      <c r="F203" s="129"/>
      <c r="G203" s="128"/>
      <c r="H203" s="128">
        <f>DATEDIF(E203,K203,"m")</f>
        <v>6</v>
      </c>
      <c r="I203" s="151">
        <f>DATEDIF(E203,K203,"md")</f>
        <v>1</v>
      </c>
      <c r="J203" s="125"/>
      <c r="K203" s="152">
        <v>45382</v>
      </c>
      <c r="L203" s="123" t="s">
        <v>119</v>
      </c>
      <c r="M203" s="123" t="s">
        <v>45</v>
      </c>
      <c r="N203" s="43">
        <v>4500</v>
      </c>
      <c r="O203" s="43"/>
      <c r="P203" s="43"/>
      <c r="Q203" s="43"/>
      <c r="R203" s="42">
        <v>99</v>
      </c>
      <c r="S203" s="85"/>
      <c r="T203" s="40"/>
      <c r="U203" s="29"/>
      <c r="V203" s="29"/>
      <c r="W203" s="29"/>
    </row>
    <row r="204" spans="1:25" hidden="1" x14ac:dyDescent="0.25">
      <c r="A204" s="30"/>
      <c r="B204" s="30"/>
      <c r="C204" s="149" t="s">
        <v>118</v>
      </c>
      <c r="D204" s="148">
        <v>44348</v>
      </c>
      <c r="E204" s="130">
        <v>45444</v>
      </c>
      <c r="F204" s="129"/>
      <c r="G204" s="128"/>
      <c r="H204" s="128"/>
      <c r="I204" s="151"/>
      <c r="J204" s="125"/>
      <c r="K204" s="124">
        <v>45444</v>
      </c>
      <c r="L204" s="123" t="s">
        <v>117</v>
      </c>
      <c r="M204" s="123" t="s">
        <v>96</v>
      </c>
      <c r="N204" s="20"/>
      <c r="O204" s="20">
        <v>10000</v>
      </c>
      <c r="P204" s="20" t="s">
        <v>116</v>
      </c>
      <c r="Q204" s="20"/>
      <c r="R204" s="19">
        <v>7275</v>
      </c>
      <c r="S204" s="85"/>
      <c r="T204" s="119"/>
      <c r="U204" s="29"/>
      <c r="V204" s="29"/>
      <c r="W204" s="29"/>
      <c r="X204" s="150"/>
    </row>
    <row r="205" spans="1:25" hidden="1" x14ac:dyDescent="0.25">
      <c r="A205" s="30"/>
      <c r="B205" s="30"/>
      <c r="C205" s="149" t="s">
        <v>115</v>
      </c>
      <c r="D205" s="148">
        <v>44348</v>
      </c>
      <c r="E205" s="139">
        <v>45473</v>
      </c>
      <c r="F205" s="129"/>
      <c r="G205" s="147"/>
      <c r="H205" s="147">
        <f>DATEDIF(E205,K205,"m")</f>
        <v>6</v>
      </c>
      <c r="I205" s="146">
        <f>DATEDIF(E205,K205,"md")</f>
        <v>1</v>
      </c>
      <c r="J205" s="125"/>
      <c r="K205" s="145">
        <v>45657</v>
      </c>
      <c r="L205" s="123" t="s">
        <v>114</v>
      </c>
      <c r="M205" s="123" t="s">
        <v>45</v>
      </c>
      <c r="N205" s="20">
        <v>7000</v>
      </c>
      <c r="O205" s="20"/>
      <c r="P205" s="20"/>
      <c r="Q205" s="20"/>
      <c r="R205" s="19">
        <v>2095</v>
      </c>
      <c r="S205" s="85"/>
      <c r="T205" s="119" t="s">
        <v>113</v>
      </c>
      <c r="U205" s="29"/>
      <c r="V205" s="29"/>
      <c r="W205" s="29"/>
    </row>
    <row r="206" spans="1:25" x14ac:dyDescent="0.25">
      <c r="A206" s="30" t="s">
        <v>540</v>
      </c>
      <c r="B206" s="528" t="s">
        <v>543</v>
      </c>
      <c r="C206" s="144" t="s">
        <v>112</v>
      </c>
      <c r="D206" s="131">
        <v>44958</v>
      </c>
      <c r="E206" s="130">
        <v>46418</v>
      </c>
      <c r="F206" s="129"/>
      <c r="G206" s="128"/>
      <c r="H206" s="127"/>
      <c r="I206" s="126"/>
      <c r="J206" s="125"/>
      <c r="K206" s="124"/>
      <c r="L206" s="143" t="s">
        <v>111</v>
      </c>
      <c r="M206" s="123" t="s">
        <v>107</v>
      </c>
      <c r="N206" s="20"/>
      <c r="O206" s="32">
        <v>20000</v>
      </c>
      <c r="P206" s="20"/>
      <c r="Q206" s="20"/>
      <c r="R206" s="120">
        <v>289401</v>
      </c>
      <c r="S206" s="85"/>
      <c r="T206" s="142" t="s">
        <v>110</v>
      </c>
      <c r="U206" s="29"/>
      <c r="V206" s="29"/>
      <c r="W206" s="29"/>
    </row>
    <row r="207" spans="1:25" x14ac:dyDescent="0.25">
      <c r="A207" s="30" t="s">
        <v>544</v>
      </c>
      <c r="B207" s="529"/>
      <c r="C207" s="141" t="s">
        <v>109</v>
      </c>
      <c r="D207" s="140">
        <v>44682</v>
      </c>
      <c r="E207" s="139">
        <v>45413</v>
      </c>
      <c r="F207" s="129"/>
      <c r="G207" s="128"/>
      <c r="H207" s="127"/>
      <c r="I207" s="126"/>
      <c r="J207" s="125"/>
      <c r="K207" s="124"/>
      <c r="L207" s="123" t="s">
        <v>108</v>
      </c>
      <c r="M207" s="123" t="s">
        <v>107</v>
      </c>
      <c r="N207" s="138"/>
      <c r="O207" s="122"/>
      <c r="P207" s="20"/>
      <c r="Q207" s="20"/>
      <c r="R207" s="19"/>
      <c r="S207" s="137"/>
      <c r="T207" s="119"/>
      <c r="U207" s="29"/>
      <c r="V207" s="29"/>
      <c r="W207" s="29"/>
    </row>
    <row r="208" spans="1:25" ht="28.5" x14ac:dyDescent="0.25">
      <c r="A208" s="30" t="s">
        <v>545</v>
      </c>
      <c r="B208" s="529"/>
      <c r="C208" s="132" t="s">
        <v>106</v>
      </c>
      <c r="D208" s="131">
        <v>45037</v>
      </c>
      <c r="E208" s="130">
        <v>45991</v>
      </c>
      <c r="F208" s="129"/>
      <c r="G208" s="128"/>
      <c r="H208" s="127"/>
      <c r="I208" s="126"/>
      <c r="J208" s="125"/>
      <c r="K208" s="124"/>
      <c r="L208" s="123" t="s">
        <v>105</v>
      </c>
      <c r="M208" s="123" t="s">
        <v>45</v>
      </c>
      <c r="N208" s="138"/>
      <c r="O208" s="122"/>
      <c r="P208" s="20"/>
      <c r="Q208" s="20"/>
      <c r="R208" s="19"/>
      <c r="S208" s="137"/>
      <c r="T208" s="119"/>
      <c r="U208" s="29"/>
      <c r="V208" s="29"/>
      <c r="W208" s="29"/>
    </row>
    <row r="209" spans="1:23" x14ac:dyDescent="0.25">
      <c r="A209" s="30" t="s">
        <v>99</v>
      </c>
      <c r="B209" s="529"/>
      <c r="C209" s="132" t="s">
        <v>104</v>
      </c>
      <c r="D209" s="131">
        <v>45200</v>
      </c>
      <c r="E209" s="130">
        <v>46752</v>
      </c>
      <c r="F209" s="129"/>
      <c r="G209" s="128"/>
      <c r="H209" s="127"/>
      <c r="I209" s="126"/>
      <c r="J209" s="125"/>
      <c r="K209" s="124"/>
      <c r="L209" s="123" t="s">
        <v>101</v>
      </c>
      <c r="M209" s="123" t="s">
        <v>51</v>
      </c>
      <c r="N209" s="20">
        <v>45000</v>
      </c>
      <c r="O209" s="136"/>
      <c r="P209" s="135"/>
      <c r="R209" s="134"/>
      <c r="S209" s="85"/>
      <c r="T209" s="119" t="s">
        <v>103</v>
      </c>
      <c r="U209" s="29"/>
      <c r="V209" s="29"/>
      <c r="W209" s="29"/>
    </row>
    <row r="210" spans="1:23" x14ac:dyDescent="0.25">
      <c r="A210" s="30" t="s">
        <v>99</v>
      </c>
      <c r="B210" s="529"/>
      <c r="C210" s="132" t="s">
        <v>102</v>
      </c>
      <c r="D210" s="131">
        <v>45200</v>
      </c>
      <c r="E210" s="130">
        <v>46752</v>
      </c>
      <c r="F210" s="129"/>
      <c r="G210" s="128"/>
      <c r="H210" s="127"/>
      <c r="I210" s="126"/>
      <c r="J210" s="125"/>
      <c r="K210" s="124"/>
      <c r="L210" s="123" t="s">
        <v>101</v>
      </c>
      <c r="M210" s="123" t="s">
        <v>51</v>
      </c>
      <c r="N210" s="20">
        <v>30000</v>
      </c>
      <c r="O210" s="122"/>
      <c r="P210" s="20"/>
      <c r="Q210" s="121"/>
      <c r="R210" s="120"/>
      <c r="S210" s="85"/>
      <c r="T210" s="119" t="s">
        <v>100</v>
      </c>
      <c r="U210" s="29"/>
      <c r="V210" s="29"/>
      <c r="W210" s="29"/>
    </row>
    <row r="211" spans="1:23" x14ac:dyDescent="0.25">
      <c r="A211" s="30" t="s">
        <v>99</v>
      </c>
      <c r="B211" s="530"/>
      <c r="C211" s="132" t="s">
        <v>98</v>
      </c>
      <c r="D211" s="131">
        <v>45200</v>
      </c>
      <c r="E211" s="130">
        <v>46766</v>
      </c>
      <c r="F211" s="129"/>
      <c r="G211" s="128"/>
      <c r="H211" s="127"/>
      <c r="I211" s="126"/>
      <c r="J211" s="125"/>
      <c r="K211" s="124"/>
      <c r="L211" s="123" t="s">
        <v>97</v>
      </c>
      <c r="M211" s="123" t="s">
        <v>96</v>
      </c>
      <c r="N211" s="133">
        <v>31000</v>
      </c>
      <c r="O211" s="122"/>
      <c r="P211" s="20"/>
      <c r="Q211" s="121"/>
      <c r="R211" s="120"/>
      <c r="S211" s="85"/>
      <c r="T211" s="119" t="s">
        <v>95</v>
      </c>
      <c r="U211" s="29"/>
      <c r="V211" s="29"/>
      <c r="W211" s="29"/>
    </row>
    <row r="212" spans="1:23" hidden="1" x14ac:dyDescent="0.25">
      <c r="A212" s="30"/>
      <c r="B212" s="516"/>
      <c r="C212" s="132"/>
      <c r="D212" s="131"/>
      <c r="E212" s="130"/>
      <c r="F212" s="129"/>
      <c r="G212" s="128"/>
      <c r="H212" s="127"/>
      <c r="I212" s="126"/>
      <c r="J212" s="125"/>
      <c r="K212" s="124"/>
      <c r="L212" s="123"/>
      <c r="M212" s="123"/>
      <c r="N212" s="20"/>
      <c r="O212" s="122"/>
      <c r="P212" s="20"/>
      <c r="Q212" s="121"/>
      <c r="R212" s="120"/>
      <c r="S212" s="85"/>
      <c r="T212" s="119"/>
      <c r="U212" s="29"/>
      <c r="V212" s="29"/>
      <c r="W212" s="29"/>
    </row>
    <row r="213" spans="1:23" hidden="1" x14ac:dyDescent="0.25">
      <c r="A213" s="30"/>
      <c r="B213" s="518"/>
      <c r="C213" s="114" t="s">
        <v>94</v>
      </c>
      <c r="D213" s="112"/>
      <c r="E213" s="111"/>
      <c r="F213" s="118"/>
      <c r="G213" s="117"/>
      <c r="H213" s="116"/>
      <c r="I213" s="115"/>
      <c r="J213" s="115"/>
      <c r="K213" s="98"/>
      <c r="L213" s="114" t="s">
        <v>93</v>
      </c>
      <c r="M213" s="113" t="s">
        <v>48</v>
      </c>
      <c r="N213" s="581"/>
      <c r="O213" s="582"/>
      <c r="P213" s="582"/>
      <c r="Q213" s="582"/>
      <c r="R213" s="647"/>
      <c r="S213" s="85"/>
      <c r="T213" s="84"/>
      <c r="U213" s="83"/>
      <c r="V213" s="83"/>
      <c r="W213" s="83"/>
    </row>
    <row r="214" spans="1:23" hidden="1" x14ac:dyDescent="0.25">
      <c r="A214" s="30"/>
      <c r="B214" s="518"/>
      <c r="C214" s="107" t="s">
        <v>92</v>
      </c>
      <c r="D214" s="112"/>
      <c r="E214" s="111"/>
      <c r="F214" s="102"/>
      <c r="G214" s="101"/>
      <c r="H214" s="100"/>
      <c r="I214" s="99"/>
      <c r="J214" s="99"/>
      <c r="K214" s="98"/>
      <c r="L214" s="107" t="s">
        <v>91</v>
      </c>
      <c r="M214" s="106" t="s">
        <v>57</v>
      </c>
      <c r="N214" s="584"/>
      <c r="O214" s="585"/>
      <c r="P214" s="585"/>
      <c r="Q214" s="585"/>
      <c r="R214" s="648"/>
      <c r="S214" s="85"/>
      <c r="T214" s="84"/>
      <c r="U214" s="83"/>
      <c r="V214" s="83"/>
      <c r="W214" s="83"/>
    </row>
    <row r="215" spans="1:23" hidden="1" x14ac:dyDescent="0.25">
      <c r="A215" s="30"/>
      <c r="B215" s="518"/>
      <c r="C215" s="107" t="s">
        <v>90</v>
      </c>
      <c r="D215" s="112"/>
      <c r="E215" s="111"/>
      <c r="F215" s="102"/>
      <c r="G215" s="101"/>
      <c r="H215" s="100"/>
      <c r="I215" s="99"/>
      <c r="J215" s="99"/>
      <c r="K215" s="98"/>
      <c r="L215" s="107" t="s">
        <v>89</v>
      </c>
      <c r="M215" s="106" t="s">
        <v>57</v>
      </c>
      <c r="N215" s="584"/>
      <c r="O215" s="585"/>
      <c r="P215" s="585"/>
      <c r="Q215" s="585"/>
      <c r="R215" s="648"/>
      <c r="S215" s="85"/>
      <c r="T215" s="84"/>
      <c r="U215" s="83"/>
      <c r="V215" s="83"/>
      <c r="W215" s="83"/>
    </row>
    <row r="216" spans="1:23" hidden="1" x14ac:dyDescent="0.25">
      <c r="A216" s="30"/>
      <c r="B216" s="518"/>
      <c r="C216" s="107" t="s">
        <v>88</v>
      </c>
      <c r="D216" s="109"/>
      <c r="E216" s="108"/>
      <c r="F216" s="102"/>
      <c r="G216" s="101"/>
      <c r="H216" s="100"/>
      <c r="I216" s="99"/>
      <c r="J216" s="99"/>
      <c r="K216" s="98"/>
      <c r="L216" s="107" t="s">
        <v>87</v>
      </c>
      <c r="M216" s="106" t="s">
        <v>86</v>
      </c>
      <c r="N216" s="584"/>
      <c r="O216" s="585"/>
      <c r="P216" s="585"/>
      <c r="Q216" s="585"/>
      <c r="R216" s="648"/>
      <c r="S216" s="85"/>
      <c r="T216" s="84"/>
      <c r="U216" s="83"/>
      <c r="V216" s="83"/>
      <c r="W216" s="83"/>
    </row>
    <row r="217" spans="1:23" hidden="1" x14ac:dyDescent="0.25">
      <c r="A217" s="30"/>
      <c r="B217" s="518"/>
      <c r="C217" s="107" t="s">
        <v>85</v>
      </c>
      <c r="D217" s="109"/>
      <c r="E217" s="108"/>
      <c r="F217" s="102"/>
      <c r="G217" s="101"/>
      <c r="H217" s="100"/>
      <c r="I217" s="99"/>
      <c r="J217" s="99"/>
      <c r="K217" s="98"/>
      <c r="L217" s="107" t="s">
        <v>84</v>
      </c>
      <c r="M217" s="106" t="s">
        <v>48</v>
      </c>
      <c r="N217" s="584"/>
      <c r="O217" s="585"/>
      <c r="P217" s="585"/>
      <c r="Q217" s="585"/>
      <c r="R217" s="648"/>
      <c r="S217" s="85"/>
      <c r="T217" s="84"/>
      <c r="U217" s="83"/>
      <c r="V217" s="83"/>
      <c r="W217" s="83"/>
    </row>
    <row r="218" spans="1:23" hidden="1" x14ac:dyDescent="0.25">
      <c r="A218" s="30"/>
      <c r="B218" s="518"/>
      <c r="C218" s="107" t="s">
        <v>83</v>
      </c>
      <c r="D218" s="109"/>
      <c r="E218" s="108"/>
      <c r="F218" s="102"/>
      <c r="G218" s="101"/>
      <c r="H218" s="100"/>
      <c r="I218" s="99"/>
      <c r="J218" s="99"/>
      <c r="K218" s="98"/>
      <c r="L218" s="107" t="s">
        <v>82</v>
      </c>
      <c r="M218" s="106" t="s">
        <v>81</v>
      </c>
      <c r="N218" s="584"/>
      <c r="O218" s="585"/>
      <c r="P218" s="585"/>
      <c r="Q218" s="585"/>
      <c r="R218" s="648"/>
      <c r="S218" s="85"/>
      <c r="T218" s="84"/>
      <c r="U218" s="83"/>
      <c r="V218" s="83"/>
      <c r="W218" s="83"/>
    </row>
    <row r="219" spans="1:23" hidden="1" x14ac:dyDescent="0.25">
      <c r="A219" s="30"/>
      <c r="B219" s="518"/>
      <c r="C219" s="107" t="s">
        <v>80</v>
      </c>
      <c r="D219" s="109"/>
      <c r="E219" s="108"/>
      <c r="F219" s="102"/>
      <c r="G219" s="101"/>
      <c r="H219" s="100"/>
      <c r="I219" s="99"/>
      <c r="J219" s="99"/>
      <c r="K219" s="98"/>
      <c r="L219" s="107" t="s">
        <v>79</v>
      </c>
      <c r="M219" s="106" t="s">
        <v>76</v>
      </c>
      <c r="N219" s="584"/>
      <c r="O219" s="585"/>
      <c r="P219" s="585"/>
      <c r="Q219" s="585"/>
      <c r="R219" s="648"/>
      <c r="S219" s="85"/>
      <c r="T219" s="84"/>
      <c r="U219" s="83"/>
      <c r="V219" s="83"/>
      <c r="W219" s="83"/>
    </row>
    <row r="220" spans="1:23" hidden="1" x14ac:dyDescent="0.25">
      <c r="A220" s="30"/>
      <c r="B220" s="518"/>
      <c r="C220" s="107" t="s">
        <v>78</v>
      </c>
      <c r="D220" s="109"/>
      <c r="E220" s="108"/>
      <c r="F220" s="102"/>
      <c r="G220" s="101"/>
      <c r="H220" s="100"/>
      <c r="I220" s="99"/>
      <c r="J220" s="99"/>
      <c r="K220" s="98"/>
      <c r="L220" s="107" t="s">
        <v>77</v>
      </c>
      <c r="M220" s="106" t="s">
        <v>76</v>
      </c>
      <c r="N220" s="584"/>
      <c r="O220" s="585"/>
      <c r="P220" s="585"/>
      <c r="Q220" s="585"/>
      <c r="R220" s="648"/>
      <c r="S220" s="85"/>
      <c r="T220" s="84"/>
      <c r="U220" s="83"/>
      <c r="V220" s="83"/>
      <c r="W220" s="83"/>
    </row>
    <row r="221" spans="1:23" hidden="1" x14ac:dyDescent="0.25">
      <c r="A221" s="30"/>
      <c r="B221" s="518"/>
      <c r="C221" s="107" t="s">
        <v>75</v>
      </c>
      <c r="D221" s="109"/>
      <c r="E221" s="108"/>
      <c r="F221" s="102"/>
      <c r="G221" s="101"/>
      <c r="H221" s="100"/>
      <c r="I221" s="99"/>
      <c r="J221" s="99"/>
      <c r="K221" s="98"/>
      <c r="L221" s="107" t="s">
        <v>74</v>
      </c>
      <c r="M221" s="106" t="s">
        <v>64</v>
      </c>
      <c r="N221" s="584"/>
      <c r="O221" s="585"/>
      <c r="P221" s="585"/>
      <c r="Q221" s="585"/>
      <c r="R221" s="648"/>
      <c r="S221" s="85"/>
      <c r="T221" s="84"/>
      <c r="U221" s="83"/>
      <c r="V221" s="83"/>
      <c r="W221" s="83"/>
    </row>
    <row r="222" spans="1:23" hidden="1" x14ac:dyDescent="0.25">
      <c r="A222" s="30"/>
      <c r="B222" s="523"/>
      <c r="C222" s="110" t="s">
        <v>73</v>
      </c>
      <c r="D222" s="109"/>
      <c r="E222" s="108"/>
      <c r="F222" s="102"/>
      <c r="G222" s="101"/>
      <c r="H222" s="100"/>
      <c r="I222" s="99"/>
      <c r="J222" s="99"/>
      <c r="K222" s="98"/>
      <c r="L222" s="107" t="s">
        <v>72</v>
      </c>
      <c r="M222" s="106" t="s">
        <v>57</v>
      </c>
      <c r="N222" s="584"/>
      <c r="O222" s="585"/>
      <c r="P222" s="585"/>
      <c r="Q222" s="585"/>
      <c r="R222" s="648"/>
      <c r="S222" s="85"/>
      <c r="T222" s="84"/>
      <c r="U222" s="83"/>
      <c r="V222" s="83"/>
      <c r="W222" s="83"/>
    </row>
    <row r="223" spans="1:23" hidden="1" x14ac:dyDescent="0.25">
      <c r="A223" s="30"/>
      <c r="B223" s="523"/>
      <c r="C223" s="110" t="s">
        <v>71</v>
      </c>
      <c r="D223" s="109"/>
      <c r="E223" s="108"/>
      <c r="F223" s="102"/>
      <c r="G223" s="101"/>
      <c r="H223" s="100"/>
      <c r="I223" s="99"/>
      <c r="J223" s="99"/>
      <c r="K223" s="98"/>
      <c r="L223" s="107" t="s">
        <v>70</v>
      </c>
      <c r="M223" s="106" t="s">
        <v>69</v>
      </c>
      <c r="N223" s="584"/>
      <c r="O223" s="585"/>
      <c r="P223" s="585"/>
      <c r="Q223" s="585"/>
      <c r="R223" s="648"/>
      <c r="S223" s="85"/>
      <c r="T223" s="84"/>
      <c r="U223" s="83"/>
      <c r="V223" s="83"/>
      <c r="W223" s="83"/>
    </row>
    <row r="224" spans="1:23" hidden="1" x14ac:dyDescent="0.25">
      <c r="A224" s="30"/>
      <c r="B224" s="523"/>
      <c r="C224" s="110" t="s">
        <v>68</v>
      </c>
      <c r="D224" s="109"/>
      <c r="E224" s="108"/>
      <c r="F224" s="102"/>
      <c r="G224" s="101"/>
      <c r="H224" s="100"/>
      <c r="I224" s="99"/>
      <c r="J224" s="99"/>
      <c r="K224" s="98"/>
      <c r="L224" s="107" t="s">
        <v>67</v>
      </c>
      <c r="M224" s="106" t="s">
        <v>64</v>
      </c>
      <c r="N224" s="584"/>
      <c r="O224" s="585"/>
      <c r="P224" s="585"/>
      <c r="Q224" s="585"/>
      <c r="R224" s="648"/>
      <c r="S224" s="85"/>
      <c r="T224" s="84"/>
      <c r="U224" s="83"/>
      <c r="V224" s="83"/>
      <c r="W224" s="83"/>
    </row>
    <row r="225" spans="1:23" hidden="1" x14ac:dyDescent="0.25">
      <c r="A225" s="30"/>
      <c r="B225" s="523"/>
      <c r="C225" s="110" t="s">
        <v>66</v>
      </c>
      <c r="D225" s="109"/>
      <c r="E225" s="108"/>
      <c r="F225" s="102"/>
      <c r="G225" s="101"/>
      <c r="H225" s="100"/>
      <c r="I225" s="99"/>
      <c r="J225" s="99"/>
      <c r="K225" s="98"/>
      <c r="L225" s="107" t="s">
        <v>65</v>
      </c>
      <c r="M225" s="106" t="s">
        <v>64</v>
      </c>
      <c r="N225" s="584"/>
      <c r="O225" s="585"/>
      <c r="P225" s="585"/>
      <c r="Q225" s="585"/>
      <c r="R225" s="648"/>
      <c r="S225" s="85"/>
      <c r="T225" s="84"/>
      <c r="U225" s="83"/>
      <c r="V225" s="83"/>
      <c r="W225" s="83"/>
    </row>
    <row r="226" spans="1:23" hidden="1" x14ac:dyDescent="0.25">
      <c r="A226" s="30"/>
      <c r="B226" s="523"/>
      <c r="C226" s="110" t="s">
        <v>63</v>
      </c>
      <c r="D226" s="109"/>
      <c r="E226" s="108"/>
      <c r="F226" s="102"/>
      <c r="G226" s="101"/>
      <c r="H226" s="100"/>
      <c r="I226" s="99"/>
      <c r="J226" s="99"/>
      <c r="K226" s="98"/>
      <c r="L226" s="107" t="s">
        <v>62</v>
      </c>
      <c r="M226" s="106" t="s">
        <v>51</v>
      </c>
      <c r="N226" s="584"/>
      <c r="O226" s="585"/>
      <c r="P226" s="585"/>
      <c r="Q226" s="585"/>
      <c r="R226" s="648"/>
      <c r="S226" s="85"/>
      <c r="T226" s="84"/>
      <c r="U226" s="83"/>
      <c r="V226" s="83"/>
      <c r="W226" s="83"/>
    </row>
    <row r="227" spans="1:23" hidden="1" x14ac:dyDescent="0.25">
      <c r="A227" s="30"/>
      <c r="B227" s="523"/>
      <c r="C227" s="110" t="s">
        <v>61</v>
      </c>
      <c r="D227" s="109"/>
      <c r="E227" s="108"/>
      <c r="F227" s="102"/>
      <c r="G227" s="101"/>
      <c r="H227" s="100"/>
      <c r="I227" s="99"/>
      <c r="J227" s="99"/>
      <c r="K227" s="98"/>
      <c r="L227" s="107" t="s">
        <v>60</v>
      </c>
      <c r="M227" s="106" t="s">
        <v>54</v>
      </c>
      <c r="N227" s="584"/>
      <c r="O227" s="585"/>
      <c r="P227" s="585"/>
      <c r="Q227" s="585"/>
      <c r="R227" s="648"/>
      <c r="S227" s="85"/>
      <c r="T227" s="84"/>
      <c r="U227" s="83"/>
      <c r="V227" s="83"/>
      <c r="W227" s="83"/>
    </row>
    <row r="228" spans="1:23" hidden="1" x14ac:dyDescent="0.25">
      <c r="A228" s="30"/>
      <c r="B228" s="523"/>
      <c r="C228" s="110" t="s">
        <v>59</v>
      </c>
      <c r="D228" s="109"/>
      <c r="E228" s="108"/>
      <c r="F228" s="102"/>
      <c r="G228" s="101"/>
      <c r="H228" s="100"/>
      <c r="I228" s="99"/>
      <c r="J228" s="99"/>
      <c r="K228" s="98"/>
      <c r="L228" s="107" t="s">
        <v>58</v>
      </c>
      <c r="M228" s="106" t="s">
        <v>57</v>
      </c>
      <c r="N228" s="584"/>
      <c r="O228" s="585"/>
      <c r="P228" s="585"/>
      <c r="Q228" s="585"/>
      <c r="R228" s="648"/>
      <c r="S228" s="85"/>
      <c r="T228" s="84"/>
      <c r="U228" s="83"/>
      <c r="V228" s="83"/>
      <c r="W228" s="83"/>
    </row>
    <row r="229" spans="1:23" hidden="1" x14ac:dyDescent="0.25">
      <c r="A229" s="30"/>
      <c r="B229" s="523"/>
      <c r="C229" s="110" t="s">
        <v>56</v>
      </c>
      <c r="D229" s="109"/>
      <c r="E229" s="108"/>
      <c r="F229" s="102"/>
      <c r="G229" s="101"/>
      <c r="H229" s="100"/>
      <c r="I229" s="99"/>
      <c r="J229" s="99"/>
      <c r="K229" s="98"/>
      <c r="L229" s="107" t="s">
        <v>55</v>
      </c>
      <c r="M229" s="106" t="s">
        <v>54</v>
      </c>
      <c r="N229" s="584"/>
      <c r="O229" s="585"/>
      <c r="P229" s="585"/>
      <c r="Q229" s="585"/>
      <c r="R229" s="648"/>
      <c r="S229" s="85"/>
      <c r="T229" s="84"/>
      <c r="U229" s="83"/>
      <c r="V229" s="83"/>
      <c r="W229" s="83"/>
    </row>
    <row r="230" spans="1:23" hidden="1" x14ac:dyDescent="0.25">
      <c r="A230" s="30"/>
      <c r="B230" s="523"/>
      <c r="C230" s="105" t="s">
        <v>53</v>
      </c>
      <c r="D230" s="104"/>
      <c r="E230" s="103"/>
      <c r="F230" s="102"/>
      <c r="G230" s="101"/>
      <c r="H230" s="100"/>
      <c r="I230" s="99"/>
      <c r="J230" s="99"/>
      <c r="K230" s="98"/>
      <c r="L230" s="97" t="s">
        <v>52</v>
      </c>
      <c r="M230" s="96" t="s">
        <v>51</v>
      </c>
      <c r="N230" s="584"/>
      <c r="O230" s="585"/>
      <c r="P230" s="585"/>
      <c r="Q230" s="585"/>
      <c r="R230" s="648"/>
      <c r="S230" s="85"/>
      <c r="T230" s="84"/>
      <c r="U230" s="83"/>
      <c r="V230" s="83"/>
      <c r="W230" s="83"/>
    </row>
    <row r="231" spans="1:23" hidden="1" x14ac:dyDescent="0.25">
      <c r="A231" s="30"/>
      <c r="B231" s="523"/>
      <c r="C231" s="105" t="s">
        <v>50</v>
      </c>
      <c r="D231" s="104"/>
      <c r="E231" s="103"/>
      <c r="F231" s="102"/>
      <c r="G231" s="101"/>
      <c r="H231" s="100"/>
      <c r="I231" s="99"/>
      <c r="J231" s="99"/>
      <c r="K231" s="98"/>
      <c r="L231" s="97" t="s">
        <v>49</v>
      </c>
      <c r="M231" s="96" t="s">
        <v>48</v>
      </c>
      <c r="N231" s="584"/>
      <c r="O231" s="585"/>
      <c r="P231" s="585"/>
      <c r="Q231" s="585"/>
      <c r="R231" s="648"/>
      <c r="S231" s="85"/>
      <c r="T231" s="84"/>
      <c r="U231" s="83"/>
      <c r="V231" s="83"/>
      <c r="W231" s="83"/>
    </row>
    <row r="232" spans="1:23" hidden="1" x14ac:dyDescent="0.25">
      <c r="A232" s="30"/>
      <c r="B232" s="523"/>
      <c r="C232" s="105" t="s">
        <v>47</v>
      </c>
      <c r="D232" s="104"/>
      <c r="E232" s="103"/>
      <c r="F232" s="102"/>
      <c r="G232" s="101"/>
      <c r="H232" s="100"/>
      <c r="I232" s="99"/>
      <c r="J232" s="99"/>
      <c r="K232" s="98"/>
      <c r="L232" s="97" t="s">
        <v>46</v>
      </c>
      <c r="M232" s="96" t="s">
        <v>45</v>
      </c>
      <c r="N232" s="584"/>
      <c r="O232" s="585"/>
      <c r="P232" s="585"/>
      <c r="Q232" s="585"/>
      <c r="R232" s="648"/>
      <c r="S232" s="85"/>
      <c r="T232" s="84"/>
      <c r="U232" s="83"/>
      <c r="V232" s="83"/>
      <c r="W232" s="83"/>
    </row>
    <row r="233" spans="1:23" hidden="1" x14ac:dyDescent="0.25">
      <c r="A233" s="30"/>
      <c r="B233" s="523"/>
      <c r="C233" s="105" t="s">
        <v>44</v>
      </c>
      <c r="D233" s="104"/>
      <c r="E233" s="103"/>
      <c r="F233" s="102"/>
      <c r="G233" s="101"/>
      <c r="H233" s="100"/>
      <c r="I233" s="99"/>
      <c r="J233" s="99"/>
      <c r="K233" s="98"/>
      <c r="L233" s="97" t="s">
        <v>42</v>
      </c>
      <c r="M233" s="96" t="s">
        <v>41</v>
      </c>
      <c r="N233" s="584"/>
      <c r="O233" s="585"/>
      <c r="P233" s="585"/>
      <c r="Q233" s="585"/>
      <c r="R233" s="648"/>
      <c r="S233" s="85"/>
      <c r="T233" s="84"/>
      <c r="U233" s="83"/>
      <c r="V233" s="83"/>
      <c r="W233" s="83"/>
    </row>
    <row r="234" spans="1:23" hidden="1" x14ac:dyDescent="0.25">
      <c r="A234" s="30"/>
      <c r="B234" s="523"/>
      <c r="C234" s="95" t="s">
        <v>43</v>
      </c>
      <c r="D234" s="94"/>
      <c r="E234" s="93"/>
      <c r="F234" s="92"/>
      <c r="G234" s="91"/>
      <c r="H234" s="90"/>
      <c r="I234" s="89"/>
      <c r="J234" s="89"/>
      <c r="K234" s="88"/>
      <c r="L234" s="87" t="s">
        <v>42</v>
      </c>
      <c r="M234" s="86" t="s">
        <v>41</v>
      </c>
      <c r="N234" s="587"/>
      <c r="O234" s="588"/>
      <c r="P234" s="588"/>
      <c r="Q234" s="588"/>
      <c r="R234" s="649"/>
      <c r="S234" s="85"/>
      <c r="T234" s="84"/>
      <c r="U234" s="83"/>
      <c r="V234" s="83"/>
      <c r="W234" s="83"/>
    </row>
    <row r="235" spans="1:23" hidden="1" x14ac:dyDescent="0.25">
      <c r="A235" s="30"/>
      <c r="B235" s="524"/>
      <c r="C235" s="82"/>
      <c r="D235" s="81"/>
      <c r="E235" s="80"/>
      <c r="F235" s="70"/>
      <c r="G235" s="79"/>
      <c r="H235" s="78"/>
      <c r="I235" s="77"/>
      <c r="J235" s="76"/>
      <c r="K235" s="75"/>
      <c r="L235" s="74"/>
      <c r="M235" s="73"/>
      <c r="N235" s="650"/>
      <c r="O235" s="651"/>
      <c r="P235" s="651"/>
      <c r="Q235" s="651"/>
      <c r="R235" s="651"/>
      <c r="S235" s="651"/>
      <c r="T235" s="651"/>
      <c r="U235" s="651"/>
      <c r="V235" s="651"/>
      <c r="W235" s="652"/>
    </row>
    <row r="236" spans="1:23" ht="8.1" customHeight="1" x14ac:dyDescent="0.25">
      <c r="A236" s="18"/>
      <c r="B236" s="18"/>
      <c r="C236" s="17"/>
      <c r="D236" s="15"/>
      <c r="E236" s="15"/>
      <c r="F236" s="16"/>
      <c r="G236" s="15"/>
      <c r="H236" s="15"/>
      <c r="I236" s="15"/>
      <c r="J236" s="16"/>
      <c r="K236" s="15"/>
      <c r="L236" s="15"/>
      <c r="M236" s="15"/>
      <c r="N236" s="12"/>
      <c r="O236" s="12"/>
      <c r="P236" s="12"/>
      <c r="Q236" s="12"/>
      <c r="R236" s="14"/>
      <c r="S236" s="13"/>
      <c r="T236" s="12"/>
      <c r="U236" s="12"/>
      <c r="V236" s="12"/>
      <c r="W236" s="11"/>
    </row>
    <row r="237" spans="1:23" ht="27.75" customHeight="1" x14ac:dyDescent="0.25">
      <c r="C237" s="653" t="s">
        <v>40</v>
      </c>
      <c r="D237" s="654"/>
      <c r="E237" s="654"/>
      <c r="F237" s="654"/>
      <c r="G237" s="654"/>
      <c r="H237" s="654"/>
      <c r="I237" s="654"/>
      <c r="J237" s="654"/>
      <c r="K237" s="654"/>
      <c r="L237" s="654"/>
      <c r="M237" s="655"/>
      <c r="N237" s="656"/>
      <c r="O237" s="657"/>
      <c r="P237" s="657"/>
      <c r="Q237" s="657"/>
      <c r="R237" s="658"/>
      <c r="S237" s="72" t="s">
        <v>39</v>
      </c>
      <c r="T237" s="40"/>
      <c r="U237" s="29"/>
      <c r="V237" s="29"/>
      <c r="W237" s="29"/>
    </row>
    <row r="238" spans="1:23" hidden="1" x14ac:dyDescent="0.25">
      <c r="C238" s="44" t="s">
        <v>38</v>
      </c>
      <c r="D238" s="50">
        <v>42278</v>
      </c>
      <c r="E238" s="61">
        <v>44074</v>
      </c>
      <c r="F238" s="60"/>
      <c r="G238" s="59">
        <v>6</v>
      </c>
      <c r="H238" s="59"/>
      <c r="I238" s="63"/>
      <c r="J238" s="71"/>
      <c r="K238" s="55">
        <f>EDATE(E238,G238)</f>
        <v>44255</v>
      </c>
      <c r="L238" s="54" t="s">
        <v>37</v>
      </c>
      <c r="M238" s="54" t="s">
        <v>28</v>
      </c>
      <c r="N238" s="43"/>
      <c r="O238" s="43"/>
      <c r="P238" s="43"/>
      <c r="Q238" s="43"/>
      <c r="R238" s="42"/>
      <c r="S238" s="41"/>
      <c r="T238" s="40"/>
      <c r="U238" s="51"/>
      <c r="V238" s="51"/>
      <c r="W238" s="51"/>
    </row>
    <row r="239" spans="1:23" hidden="1" x14ac:dyDescent="0.25">
      <c r="C239" s="44" t="s">
        <v>36</v>
      </c>
      <c r="D239" s="50">
        <v>42675</v>
      </c>
      <c r="E239" s="61">
        <v>44135</v>
      </c>
      <c r="F239" s="60"/>
      <c r="G239" s="59">
        <v>6</v>
      </c>
      <c r="H239" s="59"/>
      <c r="I239" s="63"/>
      <c r="J239" s="71"/>
      <c r="K239" s="55">
        <f>EDATE(E239,G239)</f>
        <v>44316</v>
      </c>
      <c r="L239" s="54" t="s">
        <v>35</v>
      </c>
      <c r="M239" s="54" t="s">
        <v>22</v>
      </c>
      <c r="N239" s="43">
        <v>0</v>
      </c>
      <c r="O239" s="43"/>
      <c r="P239" s="43"/>
      <c r="Q239" s="43"/>
      <c r="R239" s="42"/>
      <c r="S239" s="41"/>
      <c r="T239" s="40"/>
      <c r="U239" s="51"/>
      <c r="V239" s="51"/>
      <c r="W239" s="51"/>
    </row>
    <row r="240" spans="1:23" hidden="1" x14ac:dyDescent="0.25">
      <c r="C240" s="44" t="s">
        <v>34</v>
      </c>
      <c r="D240" s="50">
        <v>43009</v>
      </c>
      <c r="E240" s="61">
        <v>44286</v>
      </c>
      <c r="F240" s="60"/>
      <c r="G240" s="59">
        <v>6</v>
      </c>
      <c r="H240" s="59"/>
      <c r="I240" s="63"/>
      <c r="J240" s="71"/>
      <c r="K240" s="64">
        <f>EDATE(E240,G240)</f>
        <v>44469</v>
      </c>
      <c r="L240" s="54" t="s">
        <v>33</v>
      </c>
      <c r="M240" s="54" t="s">
        <v>2</v>
      </c>
      <c r="N240" s="43">
        <v>5500</v>
      </c>
      <c r="O240" s="43"/>
      <c r="P240" s="43"/>
      <c r="Q240" s="43"/>
      <c r="R240" s="42">
        <v>164</v>
      </c>
      <c r="S240" s="41"/>
      <c r="T240" s="40"/>
      <c r="U240" s="51"/>
      <c r="V240" s="51"/>
      <c r="W240" s="51"/>
    </row>
    <row r="241" spans="1:23" hidden="1" x14ac:dyDescent="0.25">
      <c r="C241" s="44" t="s">
        <v>32</v>
      </c>
      <c r="D241" s="50">
        <v>42644</v>
      </c>
      <c r="E241" s="67">
        <v>44196</v>
      </c>
      <c r="F241" s="70"/>
      <c r="G241" s="66">
        <v>6</v>
      </c>
      <c r="H241" s="66"/>
      <c r="I241" s="65"/>
      <c r="J241" s="56"/>
      <c r="K241" s="64">
        <f>EDATE(E241,G241)</f>
        <v>44377</v>
      </c>
      <c r="L241" s="54" t="s">
        <v>31</v>
      </c>
      <c r="M241" s="54" t="s">
        <v>25</v>
      </c>
      <c r="N241" s="43">
        <v>42000</v>
      </c>
      <c r="O241" s="43"/>
      <c r="P241" s="43"/>
      <c r="Q241" s="43"/>
      <c r="R241" s="42" t="s">
        <v>30</v>
      </c>
      <c r="S241" s="41"/>
      <c r="T241" s="40"/>
      <c r="U241" s="51"/>
      <c r="V241" s="51"/>
      <c r="W241" s="51"/>
    </row>
    <row r="242" spans="1:23" hidden="1" x14ac:dyDescent="0.25">
      <c r="C242" s="44"/>
      <c r="D242" s="50">
        <v>41942</v>
      </c>
      <c r="E242" s="69">
        <v>44286</v>
      </c>
      <c r="F242" s="68"/>
      <c r="G242" s="48"/>
      <c r="H242" s="48"/>
      <c r="I242" s="47"/>
      <c r="K242" s="45">
        <f>E242</f>
        <v>44286</v>
      </c>
      <c r="L242" s="44" t="s">
        <v>29</v>
      </c>
      <c r="M242" s="54" t="s">
        <v>28</v>
      </c>
      <c r="N242" s="43">
        <v>0</v>
      </c>
      <c r="O242" s="43"/>
      <c r="P242" s="43"/>
      <c r="Q242" s="43"/>
      <c r="R242" s="42"/>
      <c r="S242" s="41"/>
      <c r="T242" s="40"/>
      <c r="U242" s="29"/>
      <c r="V242" s="29"/>
      <c r="W242" s="29"/>
    </row>
    <row r="243" spans="1:23" hidden="1" x14ac:dyDescent="0.25">
      <c r="C243" s="44" t="s">
        <v>27</v>
      </c>
      <c r="D243" s="50">
        <v>43374</v>
      </c>
      <c r="E243" s="61">
        <v>44227</v>
      </c>
      <c r="F243" s="60"/>
      <c r="G243" s="59">
        <v>6</v>
      </c>
      <c r="H243" s="66"/>
      <c r="I243" s="65"/>
      <c r="J243" s="56"/>
      <c r="K243" s="64">
        <v>44620</v>
      </c>
      <c r="L243" s="54" t="s">
        <v>26</v>
      </c>
      <c r="M243" s="54" t="s">
        <v>25</v>
      </c>
      <c r="N243" s="43">
        <v>24911</v>
      </c>
      <c r="O243" s="43"/>
      <c r="P243" s="43"/>
      <c r="Q243" s="43"/>
      <c r="R243" s="42"/>
      <c r="S243" s="41"/>
      <c r="T243" s="40"/>
      <c r="U243" s="51"/>
      <c r="V243" s="51"/>
      <c r="W243" s="51"/>
    </row>
    <row r="244" spans="1:23" hidden="1" x14ac:dyDescent="0.25">
      <c r="C244" s="44">
        <v>511200</v>
      </c>
      <c r="D244" s="50">
        <v>43009</v>
      </c>
      <c r="E244" s="67">
        <v>44469</v>
      </c>
      <c r="F244" s="60"/>
      <c r="G244" s="66"/>
      <c r="H244" s="66">
        <f>DATEDIF(E244,K244,"m")</f>
        <v>6</v>
      </c>
      <c r="I244" s="65">
        <f>DATEDIF(E244,K244,"md")</f>
        <v>1</v>
      </c>
      <c r="J244" s="56"/>
      <c r="K244" s="64">
        <v>44651</v>
      </c>
      <c r="L244" s="54" t="s">
        <v>24</v>
      </c>
      <c r="M244" s="54" t="s">
        <v>2</v>
      </c>
      <c r="N244" s="43">
        <v>0</v>
      </c>
      <c r="O244" s="43"/>
      <c r="P244" s="43"/>
      <c r="Q244" s="43"/>
      <c r="R244" s="42"/>
      <c r="S244" s="41"/>
      <c r="T244" s="40"/>
      <c r="U244" s="29"/>
      <c r="V244" s="29"/>
      <c r="W244" s="29"/>
    </row>
    <row r="245" spans="1:23" hidden="1" x14ac:dyDescent="0.25">
      <c r="C245" s="44">
        <v>511400</v>
      </c>
      <c r="D245" s="50">
        <v>43564</v>
      </c>
      <c r="E245" s="61">
        <v>44659</v>
      </c>
      <c r="F245" s="60"/>
      <c r="G245" s="59"/>
      <c r="H245" s="59"/>
      <c r="I245" s="63"/>
      <c r="J245" s="56"/>
      <c r="K245" s="55">
        <v>44659</v>
      </c>
      <c r="L245" s="54" t="s">
        <v>23</v>
      </c>
      <c r="M245" s="54" t="s">
        <v>22</v>
      </c>
      <c r="N245" s="43">
        <v>0</v>
      </c>
      <c r="O245" s="43"/>
      <c r="P245" s="43"/>
      <c r="Q245" s="43"/>
      <c r="R245" s="42"/>
      <c r="S245" s="41"/>
      <c r="T245" s="40"/>
      <c r="U245" s="51"/>
      <c r="V245" s="51"/>
      <c r="W245" s="62"/>
    </row>
    <row r="246" spans="1:23" hidden="1" x14ac:dyDescent="0.25">
      <c r="C246" s="44" t="s">
        <v>21</v>
      </c>
      <c r="D246" s="50">
        <v>43009</v>
      </c>
      <c r="E246" s="61">
        <v>44469</v>
      </c>
      <c r="F246" s="60"/>
      <c r="G246" s="59"/>
      <c r="H246" s="58">
        <f>DATEDIF(E246,K246,"m")</f>
        <v>15</v>
      </c>
      <c r="I246" s="57">
        <f>DATEDIF(E246,K246,"md")</f>
        <v>1</v>
      </c>
      <c r="J246" s="56"/>
      <c r="K246" s="55">
        <v>44926</v>
      </c>
      <c r="L246" s="54" t="s">
        <v>20</v>
      </c>
      <c r="M246" s="54" t="s">
        <v>19</v>
      </c>
      <c r="N246" s="43">
        <v>0</v>
      </c>
      <c r="O246" s="43"/>
      <c r="P246" s="43"/>
      <c r="Q246" s="43"/>
      <c r="R246" s="19">
        <v>5209</v>
      </c>
      <c r="S246" s="41"/>
      <c r="T246" s="40"/>
      <c r="U246" s="51"/>
      <c r="V246" s="51"/>
      <c r="W246" s="51"/>
    </row>
    <row r="247" spans="1:23" x14ac:dyDescent="0.25">
      <c r="A247" s="30"/>
      <c r="B247" s="528" t="s">
        <v>543</v>
      </c>
      <c r="C247" s="44" t="s">
        <v>18</v>
      </c>
      <c r="D247" s="666"/>
      <c r="E247" s="49">
        <v>45107</v>
      </c>
      <c r="F247" s="37"/>
      <c r="G247" s="26"/>
      <c r="H247" s="53">
        <f>DATEDIF(E247,K247,"m")</f>
        <v>15</v>
      </c>
      <c r="I247" s="52">
        <f>DATEDIF(E247,K247,"md")</f>
        <v>0</v>
      </c>
      <c r="J247" s="46"/>
      <c r="K247" s="45">
        <v>45565</v>
      </c>
      <c r="L247" s="44" t="s">
        <v>17</v>
      </c>
      <c r="M247" s="54" t="s">
        <v>16</v>
      </c>
      <c r="N247" s="20">
        <v>14200</v>
      </c>
      <c r="O247" s="20"/>
      <c r="P247" s="20"/>
      <c r="Q247" s="20"/>
      <c r="R247" s="19">
        <v>3616</v>
      </c>
      <c r="S247" s="41"/>
      <c r="T247" s="40"/>
      <c r="U247" s="51"/>
      <c r="V247" s="51"/>
      <c r="W247" s="51"/>
    </row>
    <row r="248" spans="1:23" ht="28.5" hidden="1" customHeight="1" x14ac:dyDescent="0.25">
      <c r="A248" s="30" t="s">
        <v>15</v>
      </c>
      <c r="B248" s="529"/>
      <c r="C248" s="44">
        <v>511500</v>
      </c>
      <c r="D248" s="50">
        <v>44197</v>
      </c>
      <c r="E248" s="49">
        <v>44926</v>
      </c>
      <c r="F248" s="37"/>
      <c r="G248" s="48"/>
      <c r="H248" s="48"/>
      <c r="I248" s="47"/>
      <c r="J248" s="46"/>
      <c r="K248" s="45">
        <f>E248</f>
        <v>44926</v>
      </c>
      <c r="L248" s="44" t="s">
        <v>14</v>
      </c>
      <c r="M248" s="44" t="s">
        <v>13</v>
      </c>
      <c r="N248" s="43"/>
      <c r="O248" s="43"/>
      <c r="P248" s="43"/>
      <c r="Q248" s="43"/>
      <c r="R248" s="42">
        <v>72</v>
      </c>
      <c r="S248" s="41"/>
      <c r="T248" s="40"/>
      <c r="U248" s="29"/>
      <c r="V248" s="29"/>
      <c r="W248" s="29"/>
    </row>
    <row r="249" spans="1:23" ht="14.25" hidden="1" customHeight="1" x14ac:dyDescent="0.25">
      <c r="A249" s="30"/>
      <c r="B249" s="529"/>
      <c r="C249" s="643" t="s">
        <v>12</v>
      </c>
      <c r="D249" s="50">
        <v>44105</v>
      </c>
      <c r="E249" s="49">
        <v>45657</v>
      </c>
      <c r="F249" s="37"/>
      <c r="G249" s="48"/>
      <c r="H249" s="48"/>
      <c r="I249" s="47"/>
      <c r="J249" s="46"/>
      <c r="K249" s="45">
        <f>E249</f>
        <v>45657</v>
      </c>
      <c r="L249" s="44" t="s">
        <v>11</v>
      </c>
      <c r="M249" s="44" t="s">
        <v>9</v>
      </c>
      <c r="N249" s="43">
        <v>35000</v>
      </c>
      <c r="O249" s="43"/>
      <c r="P249" s="43"/>
      <c r="Q249" s="43"/>
      <c r="R249" s="42"/>
      <c r="S249" s="41"/>
      <c r="T249" s="40"/>
    </row>
    <row r="250" spans="1:23" ht="14.25" hidden="1" customHeight="1" x14ac:dyDescent="0.25">
      <c r="A250" s="30"/>
      <c r="B250" s="529"/>
      <c r="C250" s="644"/>
      <c r="D250" s="50"/>
      <c r="E250" s="49"/>
      <c r="F250" s="37"/>
      <c r="G250" s="48"/>
      <c r="H250" s="48"/>
      <c r="I250" s="47"/>
      <c r="J250" s="46"/>
      <c r="K250" s="45"/>
      <c r="L250" s="44" t="s">
        <v>10</v>
      </c>
      <c r="M250" s="44" t="s">
        <v>9</v>
      </c>
      <c r="N250" s="43"/>
      <c r="O250" s="43"/>
      <c r="P250" s="43"/>
      <c r="Q250" s="43"/>
      <c r="R250" s="42"/>
    </row>
    <row r="251" spans="1:23" x14ac:dyDescent="0.25">
      <c r="A251" s="30"/>
      <c r="B251" s="529"/>
      <c r="C251" s="44" t="s">
        <v>8</v>
      </c>
      <c r="D251" s="50">
        <v>44317</v>
      </c>
      <c r="E251" s="49">
        <v>45412</v>
      </c>
      <c r="F251" s="37"/>
      <c r="G251" s="48"/>
      <c r="H251" s="48"/>
      <c r="I251" s="47"/>
      <c r="J251" s="46"/>
      <c r="K251" s="45">
        <f>E251</f>
        <v>45412</v>
      </c>
      <c r="L251" s="44" t="s">
        <v>7</v>
      </c>
      <c r="M251" s="44" t="s">
        <v>4</v>
      </c>
      <c r="N251" s="43"/>
      <c r="O251" s="43">
        <v>15500</v>
      </c>
      <c r="P251" s="43">
        <v>53000</v>
      </c>
      <c r="Q251" s="43"/>
      <c r="R251" s="42">
        <v>3880</v>
      </c>
      <c r="S251" s="41"/>
      <c r="T251" s="40"/>
    </row>
    <row r="252" spans="1:23" x14ac:dyDescent="0.25">
      <c r="A252" s="30" t="s">
        <v>99</v>
      </c>
      <c r="B252" s="529"/>
      <c r="C252" s="33" t="s">
        <v>6</v>
      </c>
      <c r="D252" s="39">
        <v>44471</v>
      </c>
      <c r="E252" s="38">
        <v>45930</v>
      </c>
      <c r="F252" s="37"/>
      <c r="G252" s="36"/>
      <c r="H252" s="36"/>
      <c r="I252" s="35"/>
      <c r="J252" s="24"/>
      <c r="K252" s="34"/>
      <c r="L252" s="33" t="s">
        <v>5</v>
      </c>
      <c r="M252" s="33" t="s">
        <v>4</v>
      </c>
      <c r="N252" s="32">
        <v>0</v>
      </c>
      <c r="O252" s="32">
        <v>38500</v>
      </c>
      <c r="P252" s="32">
        <v>85500</v>
      </c>
      <c r="Q252" s="32"/>
      <c r="R252" s="31">
        <v>22587</v>
      </c>
    </row>
    <row r="253" spans="1:23" x14ac:dyDescent="0.25">
      <c r="A253" s="30" t="s">
        <v>540</v>
      </c>
      <c r="B253" s="530"/>
      <c r="C253" s="22">
        <v>511600</v>
      </c>
      <c r="D253" s="23">
        <v>44652</v>
      </c>
      <c r="E253" s="28">
        <v>46112</v>
      </c>
      <c r="F253" s="27"/>
      <c r="G253" s="26"/>
      <c r="H253" s="26"/>
      <c r="I253" s="25"/>
      <c r="J253" s="24"/>
      <c r="K253" s="23"/>
      <c r="L253" s="22" t="s">
        <v>3</v>
      </c>
      <c r="M253" s="22" t="s">
        <v>2</v>
      </c>
      <c r="N253" s="21">
        <v>25000</v>
      </c>
      <c r="O253" s="20"/>
      <c r="P253" s="20"/>
      <c r="Q253" s="20"/>
      <c r="R253" s="19"/>
    </row>
    <row r="254" spans="1:23" ht="8.1" customHeight="1" x14ac:dyDescent="0.25">
      <c r="A254" s="18"/>
      <c r="B254" s="18"/>
      <c r="C254" s="17"/>
      <c r="D254" s="15"/>
      <c r="E254" s="15"/>
      <c r="F254" s="16"/>
      <c r="G254" s="15"/>
      <c r="H254" s="15"/>
      <c r="I254" s="15"/>
      <c r="J254" s="16"/>
      <c r="K254" s="15"/>
      <c r="L254" s="15"/>
      <c r="M254" s="15"/>
      <c r="N254" s="12"/>
      <c r="O254" s="12"/>
      <c r="P254" s="12"/>
      <c r="Q254" s="12"/>
      <c r="R254" s="14"/>
      <c r="S254" s="13"/>
      <c r="T254" s="12"/>
      <c r="U254" s="12"/>
      <c r="V254" s="12"/>
      <c r="W254" s="11"/>
    </row>
    <row r="255" spans="1:23" ht="14.25" customHeight="1" x14ac:dyDescent="0.25">
      <c r="C255" s="645" t="s">
        <v>1</v>
      </c>
      <c r="D255" s="645"/>
      <c r="E255" s="645"/>
    </row>
    <row r="256" spans="1:23" x14ac:dyDescent="0.25">
      <c r="C256" s="645" t="s">
        <v>0</v>
      </c>
      <c r="D256" s="645"/>
      <c r="E256" s="645"/>
    </row>
  </sheetData>
  <mergeCells count="51">
    <mergeCell ref="B92:B97"/>
    <mergeCell ref="B120:B133"/>
    <mergeCell ref="B158:B170"/>
    <mergeCell ref="B206:B211"/>
    <mergeCell ref="B247:B253"/>
    <mergeCell ref="O194:R194"/>
    <mergeCell ref="C249:C250"/>
    <mergeCell ref="C255:E255"/>
    <mergeCell ref="C256:E256"/>
    <mergeCell ref="X194:Y194"/>
    <mergeCell ref="N213:Q234"/>
    <mergeCell ref="R213:R234"/>
    <mergeCell ref="N235:W235"/>
    <mergeCell ref="C237:M237"/>
    <mergeCell ref="N237:R237"/>
    <mergeCell ref="C150:M150"/>
    <mergeCell ref="N150:R150"/>
    <mergeCell ref="N174:P185"/>
    <mergeCell ref="C188:M188"/>
    <mergeCell ref="N188:R188"/>
    <mergeCell ref="C110:M110"/>
    <mergeCell ref="N110:R110"/>
    <mergeCell ref="O115:R115"/>
    <mergeCell ref="O136:R136"/>
    <mergeCell ref="X136:X137"/>
    <mergeCell ref="N137:P147"/>
    <mergeCell ref="E138:K147"/>
    <mergeCell ref="C141:C142"/>
    <mergeCell ref="C80:M80"/>
    <mergeCell ref="N80:R80"/>
    <mergeCell ref="D100:K107"/>
    <mergeCell ref="N100:P107"/>
    <mergeCell ref="C102:C103"/>
    <mergeCell ref="N36:P51"/>
    <mergeCell ref="C53:M53"/>
    <mergeCell ref="N53:R53"/>
    <mergeCell ref="D64:K77"/>
    <mergeCell ref="N64:P77"/>
    <mergeCell ref="N2:R2"/>
    <mergeCell ref="C14:C18"/>
    <mergeCell ref="D14:D18"/>
    <mergeCell ref="E14:E18"/>
    <mergeCell ref="K14:K18"/>
    <mergeCell ref="L14:L18"/>
    <mergeCell ref="M14:M18"/>
    <mergeCell ref="R14:R18"/>
    <mergeCell ref="B22:B31"/>
    <mergeCell ref="B60:B62"/>
    <mergeCell ref="F1:G1"/>
    <mergeCell ref="I1:J1"/>
    <mergeCell ref="C2:M2"/>
  </mergeCells>
  <pageMargins left="0.25" right="0.25" top="0.75" bottom="0.75" header="0.3" footer="0.3"/>
  <pageSetup paperSize="8" scale="7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Montant dédié aux FI (2)</vt:lpstr>
      <vt:lpstr>'Montant dédié aux FI (2)'!Zone_d_impression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viala</dc:creator>
  <cp:lastModifiedBy>viala</cp:lastModifiedBy>
  <cp:lastPrinted>2025-01-06T16:50:23Z</cp:lastPrinted>
  <dcterms:created xsi:type="dcterms:W3CDTF">2025-01-06T13:25:05Z</dcterms:created>
  <dcterms:modified xsi:type="dcterms:W3CDTF">2025-01-07T10:17:54Z</dcterms:modified>
</cp:coreProperties>
</file>