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1111\Документы\Lena\политех\1T Data\проект Политех\"/>
    </mc:Choice>
  </mc:AlternateContent>
  <xr:revisionPtr revIDLastSave="0" documentId="8_{CD0BCD0B-82FC-4B2E-89E6-8F952E3B21EC}" xr6:coauthVersionLast="45" xr6:coauthVersionMax="45" xr10:uidLastSave="{00000000-0000-0000-0000-000000000000}"/>
  <bookViews>
    <workbookView xWindow="105" yWindow="945" windowWidth="23895" windowHeight="12105" tabRatio="991" activeTab="8" xr2:uid="{00000000-000D-0000-FFFF-FFFF00000000}"/>
  </bookViews>
  <sheets>
    <sheet name="219-1" sheetId="91" r:id="rId1"/>
    <sheet name="219-2" sheetId="92" r:id="rId2"/>
    <sheet name="219-3" sheetId="93" r:id="rId3"/>
    <sheet name="219-4" sheetId="94" r:id="rId4"/>
    <sheet name="219-5" sheetId="95" r:id="rId5"/>
    <sheet name="219-6" sheetId="96" r:id="rId6"/>
    <sheet name="119-11" sheetId="111" r:id="rId7"/>
    <sheet name="119-12" sheetId="112" r:id="rId8"/>
    <sheet name="ОТЧИСЛЕННЫЕ" sheetId="40" r:id="rId9"/>
  </sheets>
  <definedNames>
    <definedName name="_xlnm._FilterDatabase" localSheetId="8" hidden="1">ОТЧИСЛЕННЫЕ!$A$1:$H$187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4" i="96" l="1"/>
  <c r="J25" i="96"/>
  <c r="J26" i="96"/>
  <c r="J27" i="96"/>
  <c r="J28" i="96"/>
  <c r="J29" i="96"/>
  <c r="J30" i="96"/>
  <c r="J31" i="96"/>
  <c r="J3" i="95"/>
  <c r="J4" i="95"/>
  <c r="J5" i="95"/>
  <c r="J6" i="95"/>
  <c r="J7" i="95"/>
  <c r="J8" i="95"/>
  <c r="J9" i="95"/>
  <c r="J10" i="95"/>
  <c r="J11" i="95"/>
  <c r="J12" i="95"/>
  <c r="J13" i="95"/>
  <c r="J14" i="95"/>
  <c r="J15" i="95"/>
  <c r="J16" i="95"/>
  <c r="J17" i="95"/>
  <c r="J18" i="95"/>
  <c r="J19" i="95"/>
  <c r="J20" i="95"/>
  <c r="J21" i="95"/>
  <c r="J22" i="95"/>
  <c r="J23" i="95"/>
  <c r="J24" i="95"/>
  <c r="J25" i="95"/>
  <c r="J26" i="95"/>
  <c r="J27" i="95"/>
  <c r="J28" i="95"/>
  <c r="J29" i="95"/>
  <c r="J30" i="95"/>
  <c r="J3" i="94"/>
  <c r="J4" i="94"/>
  <c r="J5" i="94"/>
  <c r="J6" i="94"/>
  <c r="J7" i="94"/>
  <c r="J8" i="94"/>
  <c r="J9" i="94"/>
  <c r="J10" i="94"/>
  <c r="J11" i="94"/>
  <c r="J12" i="94"/>
  <c r="J13" i="94"/>
  <c r="J14" i="94"/>
  <c r="J15" i="94"/>
  <c r="J16" i="94"/>
  <c r="J17" i="94"/>
  <c r="J18" i="94"/>
  <c r="J19" i="94"/>
  <c r="J20" i="94"/>
  <c r="J21" i="94"/>
  <c r="J22" i="94"/>
  <c r="J23" i="94"/>
  <c r="J24" i="94"/>
  <c r="J25" i="94"/>
  <c r="J26" i="94"/>
  <c r="J27" i="94"/>
  <c r="J28" i="94"/>
  <c r="J18" i="93"/>
  <c r="J19" i="93"/>
  <c r="J20" i="93"/>
  <c r="J21" i="93"/>
  <c r="J22" i="93"/>
  <c r="J23" i="93"/>
  <c r="J24" i="93"/>
  <c r="J25" i="93"/>
  <c r="J26" i="93"/>
  <c r="J27" i="93"/>
  <c r="J28" i="93"/>
  <c r="J26" i="92"/>
  <c r="J28" i="92"/>
  <c r="J29" i="92"/>
  <c r="J30" i="91"/>
  <c r="K2" i="91"/>
  <c r="J3" i="91"/>
  <c r="J14" i="112" l="1"/>
  <c r="J13" i="112"/>
  <c r="O13" i="112" s="1"/>
  <c r="J12" i="112"/>
  <c r="J11" i="112"/>
  <c r="J10" i="112"/>
  <c r="J9" i="112"/>
  <c r="O9" i="112" s="1"/>
  <c r="J8" i="112"/>
  <c r="P8" i="112" s="1"/>
  <c r="J7" i="112"/>
  <c r="J6" i="112"/>
  <c r="J5" i="112"/>
  <c r="O5" i="112" s="1"/>
  <c r="J4" i="112"/>
  <c r="J3" i="112"/>
  <c r="J2" i="112"/>
  <c r="R2" i="112" s="1"/>
  <c r="J20" i="111"/>
  <c r="J19" i="111"/>
  <c r="J18" i="111"/>
  <c r="J17" i="111"/>
  <c r="J16" i="111"/>
  <c r="J15" i="111"/>
  <c r="J14" i="111"/>
  <c r="J13" i="111"/>
  <c r="P13" i="111" s="1"/>
  <c r="J12" i="111"/>
  <c r="J11" i="111"/>
  <c r="J10" i="111"/>
  <c r="J9" i="111"/>
  <c r="P9" i="111" s="1"/>
  <c r="J8" i="111"/>
  <c r="P8" i="111" s="1"/>
  <c r="J7" i="111"/>
  <c r="J6" i="111"/>
  <c r="J5" i="111"/>
  <c r="P5" i="111" s="1"/>
  <c r="J4" i="111"/>
  <c r="J3" i="111"/>
  <c r="J2" i="111"/>
  <c r="R2" i="111" s="1"/>
  <c r="M2" i="112" l="1"/>
  <c r="O2" i="112"/>
  <c r="Q2" i="112"/>
  <c r="N5" i="112"/>
  <c r="P5" i="112"/>
  <c r="M8" i="112"/>
  <c r="O8" i="112"/>
  <c r="N9" i="112"/>
  <c r="P9" i="112"/>
  <c r="N13" i="112"/>
  <c r="P13" i="112"/>
  <c r="N2" i="112"/>
  <c r="P2" i="112"/>
  <c r="M5" i="112"/>
  <c r="N8" i="112"/>
  <c r="M9" i="112"/>
  <c r="M13" i="112"/>
  <c r="O5" i="111"/>
  <c r="O9" i="111"/>
  <c r="O13" i="111"/>
  <c r="M5" i="111"/>
  <c r="M9" i="111"/>
  <c r="M13" i="111"/>
  <c r="N8" i="111"/>
  <c r="M2" i="111"/>
  <c r="O2" i="111"/>
  <c r="Q2" i="111"/>
  <c r="N5" i="111"/>
  <c r="M8" i="111"/>
  <c r="O8" i="111"/>
  <c r="N9" i="111"/>
  <c r="N13" i="111"/>
  <c r="N2" i="111"/>
  <c r="P2" i="111"/>
  <c r="P22" i="111" s="1"/>
  <c r="N22" i="111" l="1"/>
  <c r="M22" i="111"/>
  <c r="O22" i="111"/>
  <c r="P10" i="40"/>
  <c r="P11" i="40"/>
  <c r="P12" i="40"/>
  <c r="P13" i="40"/>
  <c r="P17" i="40"/>
  <c r="P20" i="40"/>
  <c r="P21" i="40"/>
  <c r="J3" i="96"/>
  <c r="J4" i="96"/>
  <c r="J5" i="96"/>
  <c r="P5" i="96" s="1"/>
  <c r="J6" i="96"/>
  <c r="Q6" i="96" s="1"/>
  <c r="J7" i="96"/>
  <c r="J8" i="96"/>
  <c r="J9" i="96"/>
  <c r="P9" i="96" s="1"/>
  <c r="J10" i="96"/>
  <c r="Q10" i="96" s="1"/>
  <c r="J11" i="96"/>
  <c r="J12" i="96"/>
  <c r="J13" i="96"/>
  <c r="P13" i="96" s="1"/>
  <c r="J14" i="96"/>
  <c r="J15" i="96"/>
  <c r="Q15" i="96" s="1"/>
  <c r="J16" i="96"/>
  <c r="J17" i="96"/>
  <c r="J18" i="96"/>
  <c r="P18" i="96" s="1"/>
  <c r="J19" i="96"/>
  <c r="Q19" i="96" s="1"/>
  <c r="J20" i="96"/>
  <c r="P20" i="96" s="1"/>
  <c r="J21" i="96"/>
  <c r="J22" i="96"/>
  <c r="J23" i="96"/>
  <c r="Q23" i="96" s="1"/>
  <c r="P24" i="96"/>
  <c r="J2" i="96"/>
  <c r="Q3" i="95"/>
  <c r="Q6" i="95"/>
  <c r="Q7" i="95"/>
  <c r="Q12" i="95"/>
  <c r="Q14" i="95"/>
  <c r="Q15" i="95"/>
  <c r="Q16" i="95"/>
  <c r="Q19" i="95"/>
  <c r="Q20" i="95"/>
  <c r="N4" i="94"/>
  <c r="N7" i="94"/>
  <c r="M8" i="94"/>
  <c r="N10" i="94"/>
  <c r="M15" i="94"/>
  <c r="N16" i="94"/>
  <c r="M20" i="94"/>
  <c r="N21" i="94"/>
  <c r="J3" i="93"/>
  <c r="J4" i="93"/>
  <c r="P4" i="93" s="1"/>
  <c r="J5" i="93"/>
  <c r="Q5" i="93" s="1"/>
  <c r="J6" i="93"/>
  <c r="P6" i="93" s="1"/>
  <c r="J7" i="93"/>
  <c r="J8" i="93"/>
  <c r="J9" i="93"/>
  <c r="Q9" i="93" s="1"/>
  <c r="J10" i="93"/>
  <c r="J11" i="93"/>
  <c r="J12" i="93"/>
  <c r="J13" i="93"/>
  <c r="P13" i="93" s="1"/>
  <c r="J14" i="93"/>
  <c r="Q14" i="93" s="1"/>
  <c r="J15" i="93"/>
  <c r="J16" i="93"/>
  <c r="J17" i="93"/>
  <c r="P19" i="93"/>
  <c r="Q22" i="93"/>
  <c r="P23" i="93"/>
  <c r="J3" i="92"/>
  <c r="O3" i="92" s="1"/>
  <c r="J4" i="92"/>
  <c r="J5" i="92"/>
  <c r="J6" i="92"/>
  <c r="J7" i="92"/>
  <c r="N7" i="92" s="1"/>
  <c r="J8" i="92"/>
  <c r="O8" i="92" s="1"/>
  <c r="J9" i="92"/>
  <c r="J10" i="92"/>
  <c r="J11" i="92"/>
  <c r="J12" i="92"/>
  <c r="N12" i="92" s="1"/>
  <c r="J13" i="92"/>
  <c r="J14" i="92"/>
  <c r="O14" i="92" s="1"/>
  <c r="J15" i="92"/>
  <c r="J16" i="92"/>
  <c r="J17" i="92"/>
  <c r="N17" i="92" s="1"/>
  <c r="J18" i="92"/>
  <c r="O18" i="92" s="1"/>
  <c r="J19" i="92"/>
  <c r="J20" i="92"/>
  <c r="J21" i="92"/>
  <c r="N21" i="92" s="1"/>
  <c r="J22" i="92"/>
  <c r="O22" i="92" s="1"/>
  <c r="J23" i="92"/>
  <c r="J24" i="92"/>
  <c r="J25" i="92"/>
  <c r="N26" i="92"/>
  <c r="J25" i="91"/>
  <c r="J26" i="91"/>
  <c r="M26" i="91" s="1"/>
  <c r="J27" i="91"/>
  <c r="J28" i="91"/>
  <c r="O28" i="91" s="1"/>
  <c r="M24" i="96" l="1"/>
  <c r="M20" i="96"/>
  <c r="M18" i="96"/>
  <c r="M13" i="96"/>
  <c r="M9" i="96"/>
  <c r="M5" i="96"/>
  <c r="N23" i="96"/>
  <c r="N19" i="96"/>
  <c r="N15" i="96"/>
  <c r="N10" i="96"/>
  <c r="N6" i="96"/>
  <c r="O24" i="96"/>
  <c r="O20" i="96"/>
  <c r="O18" i="96"/>
  <c r="O13" i="96"/>
  <c r="O9" i="96"/>
  <c r="O5" i="96"/>
  <c r="P23" i="96"/>
  <c r="P19" i="96"/>
  <c r="P15" i="96"/>
  <c r="P10" i="96"/>
  <c r="P6" i="96"/>
  <c r="Q24" i="96"/>
  <c r="Q20" i="96"/>
  <c r="Q18" i="96"/>
  <c r="Q13" i="96"/>
  <c r="Q9" i="96"/>
  <c r="Q5" i="96"/>
  <c r="M23" i="96"/>
  <c r="M19" i="96"/>
  <c r="M15" i="96"/>
  <c r="M10" i="96"/>
  <c r="M6" i="96"/>
  <c r="N24" i="96"/>
  <c r="N20" i="96"/>
  <c r="N18" i="96"/>
  <c r="N13" i="96"/>
  <c r="N9" i="96"/>
  <c r="N5" i="96"/>
  <c r="O23" i="96"/>
  <c r="O19" i="96"/>
  <c r="O15" i="96"/>
  <c r="O10" i="96"/>
  <c r="O6" i="96"/>
  <c r="Q24" i="95"/>
  <c r="M19" i="95"/>
  <c r="M15" i="95"/>
  <c r="M6" i="95"/>
  <c r="N19" i="95"/>
  <c r="N15" i="95"/>
  <c r="N6" i="95"/>
  <c r="O19" i="95"/>
  <c r="O15" i="95"/>
  <c r="O6" i="95"/>
  <c r="P19" i="95"/>
  <c r="P15" i="95"/>
  <c r="P6" i="95"/>
  <c r="M20" i="95"/>
  <c r="M16" i="95"/>
  <c r="M14" i="95"/>
  <c r="M12" i="95"/>
  <c r="M7" i="95"/>
  <c r="M3" i="95"/>
  <c r="N20" i="95"/>
  <c r="N16" i="95"/>
  <c r="N14" i="95"/>
  <c r="N12" i="95"/>
  <c r="N7" i="95"/>
  <c r="N3" i="95"/>
  <c r="O20" i="95"/>
  <c r="O16" i="95"/>
  <c r="O14" i="95"/>
  <c r="O12" i="95"/>
  <c r="O7" i="95"/>
  <c r="O3" i="95"/>
  <c r="P20" i="95"/>
  <c r="P16" i="95"/>
  <c r="P14" i="95"/>
  <c r="P12" i="95"/>
  <c r="P7" i="95"/>
  <c r="P3" i="95"/>
  <c r="Q21" i="94"/>
  <c r="O21" i="94"/>
  <c r="M21" i="94"/>
  <c r="P20" i="94"/>
  <c r="N20" i="94"/>
  <c r="Q16" i="94"/>
  <c r="O16" i="94"/>
  <c r="M16" i="94"/>
  <c r="P15" i="94"/>
  <c r="N15" i="94"/>
  <c r="Q10" i="94"/>
  <c r="O10" i="94"/>
  <c r="M10" i="94"/>
  <c r="P8" i="94"/>
  <c r="N8" i="94"/>
  <c r="Q7" i="94"/>
  <c r="O7" i="94"/>
  <c r="M7" i="94"/>
  <c r="Q4" i="94"/>
  <c r="O4" i="94"/>
  <c r="M4" i="94"/>
  <c r="P21" i="94"/>
  <c r="Q20" i="94"/>
  <c r="O20" i="94"/>
  <c r="P16" i="94"/>
  <c r="Q15" i="94"/>
  <c r="O15" i="94"/>
  <c r="P10" i="94"/>
  <c r="Q8" i="94"/>
  <c r="O8" i="94"/>
  <c r="P7" i="94"/>
  <c r="P4" i="94"/>
  <c r="M23" i="93"/>
  <c r="M19" i="93"/>
  <c r="M13" i="93"/>
  <c r="M6" i="93"/>
  <c r="M4" i="93"/>
  <c r="N22" i="93"/>
  <c r="N14" i="93"/>
  <c r="N9" i="93"/>
  <c r="N5" i="93"/>
  <c r="O23" i="93"/>
  <c r="O19" i="93"/>
  <c r="O13" i="93"/>
  <c r="O6" i="93"/>
  <c r="O4" i="93"/>
  <c r="P22" i="93"/>
  <c r="P14" i="93"/>
  <c r="P9" i="93"/>
  <c r="P5" i="93"/>
  <c r="Q23" i="93"/>
  <c r="Q19" i="93"/>
  <c r="Q13" i="93"/>
  <c r="Q6" i="93"/>
  <c r="Q4" i="93"/>
  <c r="M22" i="93"/>
  <c r="M14" i="93"/>
  <c r="M9" i="93"/>
  <c r="M5" i="93"/>
  <c r="N23" i="93"/>
  <c r="N19" i="93"/>
  <c r="N13" i="93"/>
  <c r="N6" i="93"/>
  <c r="N4" i="93"/>
  <c r="O22" i="93"/>
  <c r="O14" i="93"/>
  <c r="O9" i="93"/>
  <c r="O5" i="93"/>
  <c r="M26" i="92"/>
  <c r="O26" i="92"/>
  <c r="M21" i="92"/>
  <c r="M17" i="92"/>
  <c r="M12" i="92"/>
  <c r="M7" i="92"/>
  <c r="N22" i="92"/>
  <c r="N18" i="92"/>
  <c r="N14" i="92"/>
  <c r="N8" i="92"/>
  <c r="N3" i="92"/>
  <c r="O21" i="92"/>
  <c r="O17" i="92"/>
  <c r="O12" i="92"/>
  <c r="O7" i="92"/>
  <c r="M22" i="92"/>
  <c r="M18" i="92"/>
  <c r="M14" i="92"/>
  <c r="M8" i="92"/>
  <c r="M3" i="92"/>
  <c r="M28" i="91"/>
  <c r="N26" i="91"/>
  <c r="O26" i="91"/>
  <c r="N28" i="91"/>
  <c r="M27" i="94" l="1"/>
  <c r="N27" i="94"/>
  <c r="N27" i="96"/>
  <c r="P27" i="96"/>
  <c r="O27" i="96"/>
  <c r="Q27" i="96"/>
  <c r="M27" i="96"/>
  <c r="P24" i="95"/>
  <c r="O24" i="95"/>
  <c r="N24" i="95"/>
  <c r="M24" i="95"/>
  <c r="Q27" i="94"/>
  <c r="P27" i="94"/>
  <c r="O27" i="94"/>
  <c r="J2" i="95" l="1"/>
  <c r="J2" i="94"/>
  <c r="J2" i="93"/>
  <c r="J2" i="92"/>
  <c r="J24" i="91"/>
  <c r="J23" i="91"/>
  <c r="J22" i="91"/>
  <c r="J21" i="91"/>
  <c r="J20" i="91"/>
  <c r="J19" i="91"/>
  <c r="J18" i="91"/>
  <c r="J17" i="91"/>
  <c r="J16" i="91"/>
  <c r="J15" i="91"/>
  <c r="J14" i="91"/>
  <c r="J13" i="91"/>
  <c r="J12" i="91"/>
  <c r="J11" i="91"/>
  <c r="J10" i="91"/>
  <c r="J9" i="91"/>
  <c r="J8" i="91"/>
  <c r="J7" i="91"/>
  <c r="J6" i="91"/>
  <c r="J5" i="91"/>
  <c r="J4" i="91"/>
  <c r="J2" i="91"/>
  <c r="Q2" i="93" l="1"/>
  <c r="Q28" i="93" s="1"/>
  <c r="O2" i="93"/>
  <c r="O28" i="93" s="1"/>
  <c r="M2" i="93"/>
  <c r="M28" i="93" s="1"/>
  <c r="P2" i="93"/>
  <c r="P28" i="93" s="1"/>
  <c r="N2" i="93"/>
  <c r="N28" i="93" s="1"/>
  <c r="O2" i="92"/>
  <c r="O29" i="92" s="1"/>
  <c r="M2" i="92"/>
  <c r="M29" i="92" s="1"/>
  <c r="N2" i="92"/>
  <c r="N29" i="92" s="1"/>
  <c r="O3" i="91"/>
  <c r="N3" i="91"/>
  <c r="M3" i="91"/>
  <c r="M9" i="91"/>
  <c r="O9" i="91"/>
  <c r="N9" i="91"/>
  <c r="M13" i="91"/>
  <c r="O13" i="91"/>
  <c r="N13" i="91"/>
  <c r="O19" i="91"/>
  <c r="N19" i="91"/>
  <c r="M19" i="91"/>
  <c r="O23" i="91"/>
  <c r="N23" i="91"/>
  <c r="M23" i="91"/>
  <c r="M4" i="91"/>
  <c r="O4" i="91"/>
  <c r="N4" i="91"/>
  <c r="O8" i="91"/>
  <c r="N8" i="91"/>
  <c r="M8" i="91"/>
  <c r="O12" i="91"/>
  <c r="N12" i="91"/>
  <c r="M12" i="91"/>
  <c r="M18" i="91"/>
  <c r="O18" i="91"/>
  <c r="N18" i="91"/>
  <c r="M22" i="91"/>
  <c r="O22" i="91"/>
  <c r="N22" i="91"/>
  <c r="N31" i="91" l="1"/>
  <c r="M31" i="91"/>
  <c r="O31" i="91"/>
</calcChain>
</file>

<file path=xl/sharedStrings.xml><?xml version="1.0" encoding="utf-8"?>
<sst xmlns="http://schemas.openxmlformats.org/spreadsheetml/2006/main" count="1407" uniqueCount="444">
  <si>
    <t>бюджет</t>
  </si>
  <si>
    <t>контракт</t>
  </si>
  <si>
    <t>ФИО</t>
  </si>
  <si>
    <t>Дата рождения</t>
  </si>
  <si>
    <t>Приказ о зачислении/ об отчислении</t>
  </si>
  <si>
    <t>Бюджет/ контракт</t>
  </si>
  <si>
    <t>Общежитие</t>
  </si>
  <si>
    <t>Льготы</t>
  </si>
  <si>
    <t>Образ.</t>
  </si>
  <si>
    <t>9 кл.</t>
  </si>
  <si>
    <t>11 кл.</t>
  </si>
  <si>
    <t>ГР</t>
  </si>
  <si>
    <t>РФ</t>
  </si>
  <si>
    <t>№</t>
  </si>
  <si>
    <t>Группа</t>
  </si>
  <si>
    <t>Приказ об отчислении</t>
  </si>
  <si>
    <t>Причина отчисления</t>
  </si>
  <si>
    <t>Б/К</t>
  </si>
  <si>
    <t>по собственному желанию</t>
  </si>
  <si>
    <t>за академическую неуспеваемость</t>
  </si>
  <si>
    <t>академический отпуск</t>
  </si>
  <si>
    <t>Богданов Никита Валерьевич</t>
  </si>
  <si>
    <t>19.08.2002</t>
  </si>
  <si>
    <t>Чернодаров Богдан Николаевич</t>
  </si>
  <si>
    <t>02.10.2002</t>
  </si>
  <si>
    <t>Ленгард Данила Андреевич</t>
  </si>
  <si>
    <t>30.08.2002</t>
  </si>
  <si>
    <t>22.11.2002</t>
  </si>
  <si>
    <t>10.05.2000</t>
  </si>
  <si>
    <t>23.12.2003</t>
  </si>
  <si>
    <t>12.12.2002</t>
  </si>
  <si>
    <t>11.04.2003</t>
  </si>
  <si>
    <t>Близнюк Анастасия Николаевна</t>
  </si>
  <si>
    <t>08.12.2003</t>
  </si>
  <si>
    <t>Васильев Анатолий Андреевич</t>
  </si>
  <si>
    <t>Зурабов Магомед-Башир Идрисович</t>
  </si>
  <si>
    <t>06.01.2004</t>
  </si>
  <si>
    <t>22.10.2003</t>
  </si>
  <si>
    <t>11.01.2004</t>
  </si>
  <si>
    <t>Смоляник Анастасия Леонидовна</t>
  </si>
  <si>
    <t>10.04.2003</t>
  </si>
  <si>
    <t>14.10.2003</t>
  </si>
  <si>
    <t>Столяров Даниил Игоревич</t>
  </si>
  <si>
    <t>Дмитриева Полина Игоревна</t>
  </si>
  <si>
    <t>06.10.2003</t>
  </si>
  <si>
    <t>за невыполнение учебного плана/условий договора</t>
  </si>
  <si>
    <t>акад спр</t>
  </si>
  <si>
    <t>Алексеев Артемий Николаевич</t>
  </si>
  <si>
    <t>Алифанова Анастасия Александровна</t>
  </si>
  <si>
    <t>Андреева Ревекка Станиславовна</t>
  </si>
  <si>
    <t>Антонов Дмитрий Сергеевич</t>
  </si>
  <si>
    <t>Высоколян Анатолий Георгиевич</t>
  </si>
  <si>
    <t>Гаврилин Владислав Александрович</t>
  </si>
  <si>
    <t>Глушкова Арина Евгеньевна</t>
  </si>
  <si>
    <t>Голубенкова Владимира Александровна</t>
  </si>
  <si>
    <t>Игошин Дмитрий Дмитриевич</t>
  </si>
  <si>
    <t>Кауров Михаил Вадимович</t>
  </si>
  <si>
    <t>Каюмова Алина Гулмахмадовна</t>
  </si>
  <si>
    <t>Кирик Мария Константиновна</t>
  </si>
  <si>
    <t>Кузнецов Ярослав Станиславович</t>
  </si>
  <si>
    <t>Кузьменков Сергей Александрович</t>
  </si>
  <si>
    <t>Мошников Константин Евгеньевич</t>
  </si>
  <si>
    <t>Нетёса Кирилл Максимович</t>
  </si>
  <si>
    <t>Новоселова Анастасия Романовна</t>
  </si>
  <si>
    <t>Овчинникова Анастасия Александровна</t>
  </si>
  <si>
    <t>Приходько Иван Антонович</t>
  </si>
  <si>
    <t>Пухтинский Матвей Дмитриевич</t>
  </si>
  <si>
    <t>Сердюк Антонина Николаевна</t>
  </si>
  <si>
    <t>Смирнова Маргарита Дмитриевна</t>
  </si>
  <si>
    <t>Трубиков Георгий Павлович</t>
  </si>
  <si>
    <t>Тянигин Александр Александрович</t>
  </si>
  <si>
    <t>Чугунова Виктория Антоновна</t>
  </si>
  <si>
    <t>Шамилов Ибрагим Русланович</t>
  </si>
  <si>
    <t>Шик Наталия Михайловна</t>
  </si>
  <si>
    <t>05.04.2004</t>
  </si>
  <si>
    <t>№2595-ск от 29.08.2020</t>
  </si>
  <si>
    <t>24.05.2004</t>
  </si>
  <si>
    <t>03.09.2004</t>
  </si>
  <si>
    <t>18.11.2004</t>
  </si>
  <si>
    <t>15.10.2004</t>
  </si>
  <si>
    <t>07.10.2004</t>
  </si>
  <si>
    <t>09.02.2004</t>
  </si>
  <si>
    <t>26.02.2005</t>
  </si>
  <si>
    <t>02.03.2004</t>
  </si>
  <si>
    <t>25.07.2004</t>
  </si>
  <si>
    <t>14.02.2004</t>
  </si>
  <si>
    <t>17.11.2004</t>
  </si>
  <si>
    <t>31.07.2004</t>
  </si>
  <si>
    <t>29.02.2004</t>
  </si>
  <si>
    <t>16.07.2004</t>
  </si>
  <si>
    <t>13.08.2004</t>
  </si>
  <si>
    <t>30.07.2004</t>
  </si>
  <si>
    <t>26.03.2004</t>
  </si>
  <si>
    <t>06.04.2004</t>
  </si>
  <si>
    <t>15.10.2003</t>
  </si>
  <si>
    <t>02.07.2004</t>
  </si>
  <si>
    <t>23.06.2004</t>
  </si>
  <si>
    <t>30.01.2004</t>
  </si>
  <si>
    <t>09.06.2004</t>
  </si>
  <si>
    <t>03.08.2004</t>
  </si>
  <si>
    <t>Арбузникова Дарья Ивановна</t>
  </si>
  <si>
    <t>Арефьева Дарья Романовна</t>
  </si>
  <si>
    <t>Афонькин Алексей Владимирович</t>
  </si>
  <si>
    <t>Белавин Игорь Дмитриевич</t>
  </si>
  <si>
    <t>Гирсов Никита Олегович</t>
  </si>
  <si>
    <t>Горбунова Дарья Евгеньевна</t>
  </si>
  <si>
    <t>Горяева Любовь Сергеевна</t>
  </si>
  <si>
    <t>Григорьев Эрик Германович</t>
  </si>
  <si>
    <t>Квасов Арсений Александрович</t>
  </si>
  <si>
    <t>Кирьяков Даниил Александрович</t>
  </si>
  <si>
    <t>Крылова Ангелина Олеговна</t>
  </si>
  <si>
    <t>Куцуров Даниил Витальевич</t>
  </si>
  <si>
    <t>Ларкина Арина Александровна</t>
  </si>
  <si>
    <t>Летуш Артем Викторович</t>
  </si>
  <si>
    <t>Нечитаев Станислав Александрович</t>
  </si>
  <si>
    <t>Пилецкая Надежда Андреевна</t>
  </si>
  <si>
    <t>Пинчук Ульяна Эдуардовна</t>
  </si>
  <si>
    <t>Рябков Дмитрий Константинович</t>
  </si>
  <si>
    <t>Савко Тимофей Дмитриевич</t>
  </si>
  <si>
    <t>Солиева Миджгона Холмахмадовна</t>
  </si>
  <si>
    <t>Старкова Анастасия Олеговна</t>
  </si>
  <si>
    <t>Уреки Иван Лилианович</t>
  </si>
  <si>
    <t>Филиппов Игорь Витальевич</t>
  </si>
  <si>
    <t>Широков Лев Игоревич</t>
  </si>
  <si>
    <t>Шишкова Анастасия Олеговна</t>
  </si>
  <si>
    <t>24.12.2003</t>
  </si>
  <si>
    <t>13.09.2004</t>
  </si>
  <si>
    <t>13.12.2004</t>
  </si>
  <si>
    <t>28.07.2004</t>
  </si>
  <si>
    <t>08.10.2004</t>
  </si>
  <si>
    <t>11.02.2004</t>
  </si>
  <si>
    <t>25.08.2004</t>
  </si>
  <si>
    <t>14.06.2004</t>
  </si>
  <si>
    <t>02.01.2005</t>
  </si>
  <si>
    <t>11.06.2004</t>
  </si>
  <si>
    <t>25.06.2003</t>
  </si>
  <si>
    <t>20.10.2004</t>
  </si>
  <si>
    <t>31.07.2003</t>
  </si>
  <si>
    <t>23.09.2004</t>
  </si>
  <si>
    <t>02.01.2004</t>
  </si>
  <si>
    <t>15.03.2004</t>
  </si>
  <si>
    <t>07.06.2004</t>
  </si>
  <si>
    <t>17.09.2004</t>
  </si>
  <si>
    <t>24.01.2005</t>
  </si>
  <si>
    <t>06.01.2005</t>
  </si>
  <si>
    <t>21.06.2004</t>
  </si>
  <si>
    <t>27.05.2004</t>
  </si>
  <si>
    <t>19.12.2003</t>
  </si>
  <si>
    <t>09.08.2004</t>
  </si>
  <si>
    <t>16.09.2004</t>
  </si>
  <si>
    <t>Барабанова Дарья Сергеевна</t>
  </si>
  <si>
    <t>Блинов Сергей Андреевич</t>
  </si>
  <si>
    <t>Богданова Мария Альбертовна</t>
  </si>
  <si>
    <t>Варфоломеева Майя Дмитриевна</t>
  </si>
  <si>
    <t>Григорьева Алиса Олеговна</t>
  </si>
  <si>
    <t>Груздев Александр Владимирович</t>
  </si>
  <si>
    <t>Гугучкин Никита Сергеевич</t>
  </si>
  <si>
    <t>Денисова Виктория Романовна</t>
  </si>
  <si>
    <t>Кабацкий Никита Игоревич</t>
  </si>
  <si>
    <t>Кленов Андрей Дмитриевич</t>
  </si>
  <si>
    <t>Климов Константин Сергеевич</t>
  </si>
  <si>
    <t>Лузянина Екатерина Васильевна</t>
  </si>
  <si>
    <t>Ляшук Дарья Валерьевна</t>
  </si>
  <si>
    <t>Мазницин Матвей Андреевич</t>
  </si>
  <si>
    <t>Малыгин Алексей Сергеевич</t>
  </si>
  <si>
    <t>Новокщёнов Александр Викторович</t>
  </si>
  <si>
    <t>Озолин Матвей Александрович</t>
  </si>
  <si>
    <t>Покидова Евгения Александровна</t>
  </si>
  <si>
    <t>Салахаддинов Павел Павлович</t>
  </si>
  <si>
    <t>Самчик Алексей Олегович</t>
  </si>
  <si>
    <t>Старкова Валерия Алексеевна</t>
  </si>
  <si>
    <t>Суляева Валерия Сергеевна</t>
  </si>
  <si>
    <t>Хожибоев Дилшоджон Фарходжонович</t>
  </si>
  <si>
    <t>Хороших Федор Алексеевич</t>
  </si>
  <si>
    <t>Бобров Феликс Олегович</t>
  </si>
  <si>
    <t>Брежнев Сергей Анатольевич</t>
  </si>
  <si>
    <t>Веселкова Юлия Рустамовна</t>
  </si>
  <si>
    <t>Давлетшин Артем Рустэмович</t>
  </si>
  <si>
    <t>Давыдов Даниил Денисович</t>
  </si>
  <si>
    <t>Ефремова Ксения Александровна</t>
  </si>
  <si>
    <t>Жилинская Милена Вячеславовна</t>
  </si>
  <si>
    <t>Козлов Андрей Дмитриевич</t>
  </si>
  <si>
    <t>Малиновская Дарья Сергеевна</t>
  </si>
  <si>
    <t>Мальцев Тимофей Владимирович</t>
  </si>
  <si>
    <t>Марков Данил Петрович</t>
  </si>
  <si>
    <t>Пашуля Егор Олегович</t>
  </si>
  <si>
    <t>Пелля Роман Юрьевич</t>
  </si>
  <si>
    <t>Пучкова Анна Дмитриевна</t>
  </si>
  <si>
    <t>Редько Мария Александровна</t>
  </si>
  <si>
    <t>Савельев Алексей Дмитриевич</t>
  </si>
  <si>
    <t>Седов Арсений Константинович</t>
  </si>
  <si>
    <t>Седунов Иван Андреевич</t>
  </si>
  <si>
    <t>Супранович Инесса Антоновна</t>
  </si>
  <si>
    <t>Толстых София Александровна</t>
  </si>
  <si>
    <t>Цечоев Мохамед-Амин Адылкаримович</t>
  </si>
  <si>
    <t>Чибизов Степан Андреевич</t>
  </si>
  <si>
    <t>Васильев Максим Александрович</t>
  </si>
  <si>
    <t>Герасименко Анастасия Кирилловна</t>
  </si>
  <si>
    <t>Дулов Егор Алексеевич</t>
  </si>
  <si>
    <t>Егоров Глеб Дмитриевич</t>
  </si>
  <si>
    <t>Иванова Анастасия Тимофеевна</t>
  </si>
  <si>
    <t>Калинина Софья Евгеньевна</t>
  </si>
  <si>
    <t>Колчев Вадим Александрович</t>
  </si>
  <si>
    <t>Королев Кирилл Максимович</t>
  </si>
  <si>
    <t>Мациев Бек-Хусейн Лом-Алиевич</t>
  </si>
  <si>
    <t xml:space="preserve">Мяртмаа Медина </t>
  </si>
  <si>
    <t>Подковыров Сергей Дмитриевич</t>
  </si>
  <si>
    <t>Рудакова Кира Андреевна</t>
  </si>
  <si>
    <t>Русина Алина Павловна</t>
  </si>
  <si>
    <t>Солоха Любовь Владимировна</t>
  </si>
  <si>
    <t>Степанов Владислав Валерьевич</t>
  </si>
  <si>
    <t>Страдзе Кирилл Денисович</t>
  </si>
  <si>
    <t>Тронина Эмилия Романовна</t>
  </si>
  <si>
    <t>Фирсина Анжелика Вадимовна</t>
  </si>
  <si>
    <t>Чикунов Даниил Сергеевич</t>
  </si>
  <si>
    <t>Чилюмов Кирилл Владимирович</t>
  </si>
  <si>
    <t>Бутурлакин Богдан Айдынович</t>
  </si>
  <si>
    <t>Ведерников Арсений Дмитриевич</t>
  </si>
  <si>
    <t>Виноградов Сергей Владимирович</t>
  </si>
  <si>
    <t>Гильманова Лилия Руслановна</t>
  </si>
  <si>
    <t>Глиневич Ксения Владимировна</t>
  </si>
  <si>
    <t>Ершов Валерий Сергеевич</t>
  </si>
  <si>
    <t>Зайцев Владимир Дмитриевич</t>
  </si>
  <si>
    <t>Иванова Ксения Алексеевна</t>
  </si>
  <si>
    <t>Калугина Ксения Павловна</t>
  </si>
  <si>
    <t>Костин Кирилл Денисович</t>
  </si>
  <si>
    <t>Кошелев Никита Альбертович</t>
  </si>
  <si>
    <t>Михайлова Елизавета Дмитриевна</t>
  </si>
  <si>
    <t>Морозов Иван Алексеевич</t>
  </si>
  <si>
    <t>Нестеренко Валерия Александровна</t>
  </si>
  <si>
    <t>Поегоров Илья Сергеевич</t>
  </si>
  <si>
    <t>Потемкин Даниил Евгеньевич</t>
  </si>
  <si>
    <t>Саитова Юлия Алексеевна</t>
  </si>
  <si>
    <t>Семенова Екатерина Сергеевна</t>
  </si>
  <si>
    <t>Сон Елизавета Евгеньевна</t>
  </si>
  <si>
    <t>Степанов Кирилл Олегович</t>
  </si>
  <si>
    <t>Суховский Андрей Алексеевич</t>
  </si>
  <si>
    <t>Цыганаш Габриела Олеговна</t>
  </si>
  <si>
    <t>Чистякова Татьяна Александровна</t>
  </si>
  <si>
    <t>Шакирзянов Егор Андреевич</t>
  </si>
  <si>
    <t>Бабаев Мирзагусейн Бахтиярович</t>
  </si>
  <si>
    <t>Смирнов Даниил Русланович</t>
  </si>
  <si>
    <t>18.04.2004</t>
  </si>
  <si>
    <t>14.09.2004</t>
  </si>
  <si>
    <t>№2596-ск от 29.08.2020</t>
  </si>
  <si>
    <t>21.05.2004</t>
  </si>
  <si>
    <t>26.07.2004</t>
  </si>
  <si>
    <t>10.10.2004</t>
  </si>
  <si>
    <t>17.02.2005</t>
  </si>
  <si>
    <t>18.03.2004</t>
  </si>
  <si>
    <t>01.03.2004</t>
  </si>
  <si>
    <t>17.01.2004</t>
  </si>
  <si>
    <t>13.04.2004</t>
  </si>
  <si>
    <t>21.11.2003</t>
  </si>
  <si>
    <t>24.02.1999</t>
  </si>
  <si>
    <t>16.04.2004</t>
  </si>
  <si>
    <t>24.09.2004</t>
  </si>
  <si>
    <t>28.04.2004</t>
  </si>
  <si>
    <t>04.10.2004</t>
  </si>
  <si>
    <t>11.05.2004</t>
  </si>
  <si>
    <t>05.01.1999</t>
  </si>
  <si>
    <t>17.07.2004</t>
  </si>
  <si>
    <t>ТАДЖ</t>
  </si>
  <si>
    <t>14.07.2004</t>
  </si>
  <si>
    <t>26.02.2002</t>
  </si>
  <si>
    <t>21.03.2004</t>
  </si>
  <si>
    <t>15.07.2004</t>
  </si>
  <si>
    <t>28.06.2004</t>
  </si>
  <si>
    <t>01.04.2004</t>
  </si>
  <si>
    <t>18.08.2004</t>
  </si>
  <si>
    <t>12.11.2004</t>
  </si>
  <si>
    <t>21.06.2003</t>
  </si>
  <si>
    <t>01.05.2004</t>
  </si>
  <si>
    <t>08.12.2004</t>
  </si>
  <si>
    <t>21.09.2003</t>
  </si>
  <si>
    <t>25.02.2004</t>
  </si>
  <si>
    <t>12.06.2004</t>
  </si>
  <si>
    <t>31.03.2005</t>
  </si>
  <si>
    <t>23.04.2005</t>
  </si>
  <si>
    <t>26.10.2004</t>
  </si>
  <si>
    <t>06.07.2004</t>
  </si>
  <si>
    <t>07.07.2004</t>
  </si>
  <si>
    <t>05.03.2004</t>
  </si>
  <si>
    <t>23.05.2004</t>
  </si>
  <si>
    <t>19.05.2004</t>
  </si>
  <si>
    <t>27.04.2004</t>
  </si>
  <si>
    <t>14.03.2003</t>
  </si>
  <si>
    <t>08.06.2004</t>
  </si>
  <si>
    <t>20.05.2004</t>
  </si>
  <si>
    <t>22.12.2004</t>
  </si>
  <si>
    <t>04.11.2004</t>
  </si>
  <si>
    <t>23.01.2004</t>
  </si>
  <si>
    <t>14.04.2004</t>
  </si>
  <si>
    <t>12.02.2004</t>
  </si>
  <si>
    <t>26.02.2004</t>
  </si>
  <si>
    <t>19.03.2004</t>
  </si>
  <si>
    <t>25.06.2004</t>
  </si>
  <si>
    <t>30.04.2004</t>
  </si>
  <si>
    <t>28.11.1999</t>
  </si>
  <si>
    <t>24.03.2004</t>
  </si>
  <si>
    <t>10.06.2004</t>
  </si>
  <si>
    <t>07.02.2004</t>
  </si>
  <si>
    <t>13.01.2004</t>
  </si>
  <si>
    <t>20.06.2002</t>
  </si>
  <si>
    <t>24.11.2003</t>
  </si>
  <si>
    <t>06.07.2003</t>
  </si>
  <si>
    <t>03.11.2004</t>
  </si>
  <si>
    <t>10.08.2004</t>
  </si>
  <si>
    <t>18.01.2005</t>
  </si>
  <si>
    <t>24.01.2004</t>
  </si>
  <si>
    <t>29.06.2004</t>
  </si>
  <si>
    <t>05.05.2004</t>
  </si>
  <si>
    <t>20.11.2004</t>
  </si>
  <si>
    <t>Белов Иван Дмитриевич</t>
  </si>
  <si>
    <t>Волков Артемий Вячеславович</t>
  </si>
  <si>
    <t>Янак Константин Вячеславович</t>
  </si>
  <si>
    <t>Матягин Руслан Физулиевич</t>
  </si>
  <si>
    <t>Судаков Макар Сергеевич</t>
  </si>
  <si>
    <t>Зварыкин Никита Александрович</t>
  </si>
  <si>
    <t>Ревин Никита Сергеевич</t>
  </si>
  <si>
    <t>Рекутенко Игорь Юрьевич</t>
  </si>
  <si>
    <t>Самылкин Георгий Сергеевич</t>
  </si>
  <si>
    <t>Степанов Денис Юрьевич</t>
  </si>
  <si>
    <t>Калинин Михаил Сергеевич</t>
  </si>
  <si>
    <t>Комарь Данила Антонович</t>
  </si>
  <si>
    <t>Михалевский Максим Андреевич</t>
  </si>
  <si>
    <t>Садовникова Любовь Сергеевна</t>
  </si>
  <si>
    <t>Аммосов Айаал Ярославович</t>
  </si>
  <si>
    <t>Бадмацыренов Сергей Владимирович</t>
  </si>
  <si>
    <t>Бардаков Дмитрий Алексеевич</t>
  </si>
  <si>
    <t>Блинкова Анастасия Сергеевна</t>
  </si>
  <si>
    <t>Богданов Виталий Владимирович</t>
  </si>
  <si>
    <t>Букина Алина Сергеевна</t>
  </si>
  <si>
    <t>Волошинов Олег Максимович</t>
  </si>
  <si>
    <t>Горшков Лев Александрович</t>
  </si>
  <si>
    <t>Деканова Юлия Евгеньевна</t>
  </si>
  <si>
    <t>Заморин Артём Александрович</t>
  </si>
  <si>
    <t>Канцеляров Данил Алексеевич</t>
  </si>
  <si>
    <t>Кинс Андрей Николаевич</t>
  </si>
  <si>
    <t>Комелов Алексей Павлович</t>
  </si>
  <si>
    <t>Кострицына Василина Викторовна</t>
  </si>
  <si>
    <t>Крикунов Георгий Александрович</t>
  </si>
  <si>
    <t>Липилина Ева Павловна</t>
  </si>
  <si>
    <t>Лысоконь Алексей Анатольевич</t>
  </si>
  <si>
    <t>Макеев Глеб Михайлович</t>
  </si>
  <si>
    <t>Мельникова Александра Игоревна</t>
  </si>
  <si>
    <t>Полюшко Кирилл Игоревич</t>
  </si>
  <si>
    <t>Поляков Всеволод Иванович</t>
  </si>
  <si>
    <t>Рыбаков Ярослав Александрович</t>
  </si>
  <si>
    <t>Сафарова Александра Сергеевна</t>
  </si>
  <si>
    <t>Тен Матвей Иленович</t>
  </si>
  <si>
    <t>Трофимова Ирина Павловна</t>
  </si>
  <si>
    <t>Шадрин Альберт Юрьевич</t>
  </si>
  <si>
    <t>Якупов Равиль Ринатович</t>
  </si>
  <si>
    <t>2831-ск от 20.08.2021</t>
  </si>
  <si>
    <t>Амасовский Максим Евгеньевич</t>
  </si>
  <si>
    <t>Белова Валерия Антоновна</t>
  </si>
  <si>
    <t>Ботина Екатерина Сергеевна</t>
  </si>
  <si>
    <t>Горбачёв Богдан Алексеевич</t>
  </si>
  <si>
    <t>Забиров Давид Эльдарович</t>
  </si>
  <si>
    <t>Зверева Ксения Андреевна</t>
  </si>
  <si>
    <t>Крестьянинов Андрей Владимирович</t>
  </si>
  <si>
    <t>Малова Валентина Константиновна</t>
  </si>
  <si>
    <t>Мухачев Фирс Станиславович</t>
  </si>
  <si>
    <t>Родионов Михаил Александрович</t>
  </si>
  <si>
    <t>Романова Анастасия Ивановна</t>
  </si>
  <si>
    <t>Рославцев Даниил Сергеевич</t>
  </si>
  <si>
    <t>Ткаченко Георгий Дмитриевич</t>
  </si>
  <si>
    <t>Шелестеева Нелли Михайловна</t>
  </si>
  <si>
    <t>Поято Илья Васильевич</t>
  </si>
  <si>
    <t>328/1  9 кл.</t>
  </si>
  <si>
    <t>с 01.09.2021  № 2874-ск от 26.08.2021</t>
  </si>
  <si>
    <t>К</t>
  </si>
  <si>
    <t>Ершов Артём Дмитриевич</t>
  </si>
  <si>
    <t>119/8 9 кл.</t>
  </si>
  <si>
    <t>Б</t>
  </si>
  <si>
    <t>с 26.08.2021 № 2874-ск от 26.08.2021</t>
  </si>
  <si>
    <t>ФГБОУ ВО  «МИРЭА-Российский технологический университет»</t>
  </si>
  <si>
    <t>328/1 9 кл.</t>
  </si>
  <si>
    <t>Спиридонов Александр Игоревич</t>
  </si>
  <si>
    <t>228/3 9 кл.</t>
  </si>
  <si>
    <t xml:space="preserve">с 01.09.2021 № 2874-ск от 26.08.2021 </t>
  </si>
  <si>
    <t>в связи с переводом в ФГБОУ ВО «Иркутский национальный исследовательский технический университет»</t>
  </si>
  <si>
    <t>(перевод с 07.07.2021 № 2460-ск от 06.07.2021 со специальности 09.02.01 )</t>
  </si>
  <si>
    <t>№2595-ск от 29.08.2020 (перевод с 07.07.2021 № 2460-ск от 06.07.2021 со специальности 09.02.01 )</t>
  </si>
  <si>
    <t>№2596-ск от 29.08.2020 (перевод с 07.07.2021 № 2460-ск от 06.07.2021 со специальности 09.02.01)</t>
  </si>
  <si>
    <t>№2595-ск от 29.08.2020 (перевод с 07.07.2021 № 2460-ск от 06.07.2021 со специальности 09.02.01)</t>
  </si>
  <si>
    <t>№2595-ск от 29.08.2020 (перевод с 07.07.2021 № 2460-ск от 06.07.2021 со специальности 27.02.06)</t>
  </si>
  <si>
    <t>№2596-ск от 29.08.2020(перевод с 07.07.2021 № 2460-ск от 06.07.2021 со специальности 13.02.03)</t>
  </si>
  <si>
    <t>219/3 9 кл.</t>
  </si>
  <si>
    <t xml:space="preserve">с 01.09.2021  № 2888-ск от 27.08.2021 </t>
  </si>
  <si>
    <t>228/1 9 кл.</t>
  </si>
  <si>
    <t xml:space="preserve"> в связи с переводом в СПб ГБПОУ «Политехнический колледж городского хозяйства»</t>
  </si>
  <si>
    <t>с 01.09.2021 № 2888-ск от 27.08.2021</t>
  </si>
  <si>
    <t>219/4 9 кл.</t>
  </si>
  <si>
    <t xml:space="preserve">с 01.09.2021 № 2905-ск от 30.08.2021 </t>
  </si>
  <si>
    <t>319/4 9 кл.</t>
  </si>
  <si>
    <t>22919/1</t>
  </si>
  <si>
    <t>22919/2</t>
  </si>
  <si>
    <t>22919/3</t>
  </si>
  <si>
    <t>22919/4</t>
  </si>
  <si>
    <t>22919/5</t>
  </si>
  <si>
    <t>22919/6</t>
  </si>
  <si>
    <t>№2831-ск от 20.08.2021</t>
  </si>
  <si>
    <t>Горовцов Степан Сергеевич</t>
  </si>
  <si>
    <t>Гайсина Эльвина Ирековна</t>
  </si>
  <si>
    <t>319/3 9 кл.</t>
  </si>
  <si>
    <t>с 06.09.2021 № 3004-ск от 06.09.2021</t>
  </si>
  <si>
    <t xml:space="preserve">в связи с переводом в ЧПОУ «Газпром техникум Новый Уренгой» </t>
  </si>
  <si>
    <t>Гаврилов Ярослав Всеволодович</t>
  </si>
  <si>
    <t xml:space="preserve">с 07.09.2021 № 3004-ск от 06.09.2021 </t>
  </si>
  <si>
    <t>в связи с невыходом из академического отпуска</t>
  </si>
  <si>
    <t>328/2 9 кл.</t>
  </si>
  <si>
    <t>Титова Юлия Сергеевна</t>
  </si>
  <si>
    <t>№2831-ск от 20.08.2021/с 09.09.2021 № 3029-ск от 09.09.2021 по собственному желанию</t>
  </si>
  <si>
    <t>119/12 11 кл.</t>
  </si>
  <si>
    <t>с 09.09.2021 № 3029-ск от 09.09.2021</t>
  </si>
  <si>
    <t xml:space="preserve"> по собственному желанию</t>
  </si>
  <si>
    <t>119/6 9 кл.</t>
  </si>
  <si>
    <t xml:space="preserve">с 09.09.2021 № 3029-ск от 09.09.2021 </t>
  </si>
  <si>
    <t>119/4 9 кл.</t>
  </si>
  <si>
    <t xml:space="preserve">с 13.09.2021 по 01.09.2022  № 3083-ск от 13.09.2021 </t>
  </si>
  <si>
    <t>академический отпуск по семейным обстоятельствам</t>
  </si>
  <si>
    <t>428/2 9 кл.</t>
  </si>
  <si>
    <t>с 15.09.2021 по 01.09.2022 № 3128-ск от 15.09.2021</t>
  </si>
  <si>
    <t xml:space="preserve"> академический отпуск по семейным обстоятельствам</t>
  </si>
  <si>
    <t xml:space="preserve">с 15.09.2021 № 3128-ск от 15.09.2021 </t>
  </si>
  <si>
    <t>319/5 9 кл.</t>
  </si>
  <si>
    <t xml:space="preserve">с 15.09.2021  № 3128-ск от 15.09.2021 </t>
  </si>
  <si>
    <t>за несоблюдение условий договора</t>
  </si>
  <si>
    <t xml:space="preserve">с 21.09.2021 № 3253-ск от 21.09.2021 </t>
  </si>
  <si>
    <t xml:space="preserve">на специальность 43.02.15 </t>
  </si>
  <si>
    <t xml:space="preserve">с 21.09.2021№ 3253-ск от 21.09.2021 </t>
  </si>
  <si>
    <t>на заочную форму в группу з22928/2 (09.02.03)</t>
  </si>
  <si>
    <t>№2831-ск от 20.08.2021 (с 03.09.2021 из группы 12919/12 № 2965-ск от 03.09.2021)/с 23.09.2021 № 3302-ск от 23.09.2021 по собственному желанию</t>
  </si>
  <si>
    <t xml:space="preserve">с 23.09.2021 № 3302-ск от 23.09.2021 </t>
  </si>
  <si>
    <t>419/2 9 кл.</t>
  </si>
  <si>
    <t>319/6 9 кл.</t>
  </si>
  <si>
    <t xml:space="preserve">с 01.10.2021 № 3447-ск от 01.10.2021 </t>
  </si>
  <si>
    <t>№2831-ск от 20.08.2021/с 01.10.2021 № 3447-ск от 01.10.2021 по собственному желанию</t>
  </si>
  <si>
    <t>119/11 11 кл.</t>
  </si>
  <si>
    <t>328/10 11 кл.</t>
  </si>
  <si>
    <t>Буданцев Павел Борисович</t>
  </si>
  <si>
    <t xml:space="preserve">переведен на заочную форму обучения в группу з42928/1 (09.02.03)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</si>
</sst>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0"/>
      <color indexed="8"/>
      <name val="Tahoma"/>
      <family val="2"/>
      <charset val="204"/>
    </font>
    <font>
      <b/>
      <sz val="11"/>
      <name val="Times New Roman"/>
      <family val="1"/>
      <charset val="204"/>
    </font>
    <font>
      <b/>
      <sz val="12"/>
      <color theme="0"/>
      <name val="Times New Roman"/>
      <family val="1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1" xfId="0" applyBorder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14" fontId="1" fillId="4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6" borderId="1" xfId="0" applyFill="1" applyBorder="1"/>
    <xf numFmtId="0" fontId="1" fillId="6" borderId="1" xfId="0" applyFont="1" applyFill="1" applyBorder="1"/>
    <xf numFmtId="14" fontId="1" fillId="6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4" fillId="3" borderId="3" xfId="0" applyFont="1" applyFill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4" xfId="0" applyBorder="1" applyAlignment="1"/>
    <xf numFmtId="0" fontId="0" fillId="0" borderId="6" xfId="0" applyBorder="1" applyAlignment="1"/>
    <xf numFmtId="0" fontId="0" fillId="0" borderId="2" xfId="0" applyBorder="1" applyAlignment="1"/>
    <xf numFmtId="0" fontId="0" fillId="0" borderId="1" xfId="0" applyFill="1" applyBorder="1"/>
    <xf numFmtId="0" fontId="0" fillId="4" borderId="2" xfId="0" applyFill="1" applyBorder="1"/>
    <xf numFmtId="0" fontId="0" fillId="6" borderId="2" xfId="0" applyFill="1" applyBorder="1"/>
    <xf numFmtId="0" fontId="0" fillId="5" borderId="2" xfId="0" applyFill="1" applyBorder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3" xfId="0" applyFill="1" applyBorder="1"/>
    <xf numFmtId="0" fontId="1" fillId="0" borderId="0" xfId="0" applyFont="1" applyFill="1" applyBorder="1"/>
    <xf numFmtId="14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Fill="1" applyBorder="1" applyAlignment="1"/>
    <xf numFmtId="0" fontId="8" fillId="6" borderId="1" xfId="0" applyFont="1" applyFill="1" applyBorder="1" applyAlignment="1" applyProtection="1">
      <alignment vertical="top" wrapText="1" readingOrder="1"/>
      <protection locked="0"/>
    </xf>
    <xf numFmtId="0" fontId="8" fillId="0" borderId="1" xfId="0" applyFont="1" applyFill="1" applyBorder="1" applyAlignment="1" applyProtection="1">
      <alignment vertical="top" wrapText="1" readingOrder="1"/>
      <protection locked="0"/>
    </xf>
    <xf numFmtId="0" fontId="0" fillId="7" borderId="0" xfId="0" applyFill="1" applyBorder="1"/>
    <xf numFmtId="0" fontId="9" fillId="0" borderId="1" xfId="0" applyFont="1" applyFill="1" applyBorder="1" applyAlignment="1">
      <alignment horizontal="center"/>
    </xf>
    <xf numFmtId="0" fontId="3" fillId="0" borderId="1" xfId="0" applyFont="1" applyFill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8" fillId="4" borderId="1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Fill="1" applyBorder="1" applyAlignment="1">
      <alignment wrapText="1"/>
    </xf>
    <xf numFmtId="0" fontId="4" fillId="0" borderId="3" xfId="0" applyFont="1" applyFill="1" applyBorder="1" applyAlignment="1">
      <alignment horizontal="center"/>
    </xf>
    <xf numFmtId="0" fontId="8" fillId="0" borderId="3" xfId="0" applyFont="1" applyFill="1" applyBorder="1" applyAlignment="1" applyProtection="1">
      <alignment vertical="top" wrapText="1" readingOrder="1"/>
      <protection locked="0"/>
    </xf>
    <xf numFmtId="0" fontId="8" fillId="0" borderId="0" xfId="0" applyFont="1" applyFill="1" applyBorder="1" applyAlignment="1" applyProtection="1">
      <alignment vertical="top" wrapText="1" readingOrder="1"/>
      <protection locked="0"/>
    </xf>
    <xf numFmtId="0" fontId="1" fillId="2" borderId="2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14" fontId="2" fillId="0" borderId="1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1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/>
    <xf numFmtId="14" fontId="1" fillId="5" borderId="1" xfId="0" applyNumberFormat="1" applyFont="1" applyFill="1" applyBorder="1" applyAlignment="1">
      <alignment horizontal="center"/>
    </xf>
    <xf numFmtId="0" fontId="0" fillId="5" borderId="1" xfId="0" applyFill="1" applyBorder="1"/>
    <xf numFmtId="0" fontId="10" fillId="2" borderId="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1" fillId="7" borderId="1" xfId="0" applyFont="1" applyFill="1" applyBorder="1"/>
    <xf numFmtId="14" fontId="1" fillId="7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33CC33"/>
      <color rgb="FFE7B539"/>
      <color rgb="FFCCFFCC"/>
      <color rgb="FFEBB7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O34"/>
  <sheetViews>
    <sheetView topLeftCell="A13" zoomScaleNormal="100" workbookViewId="0">
      <selection activeCell="K16" sqref="K16"/>
    </sheetView>
  </sheetViews>
  <sheetFormatPr defaultRowHeight="15" x14ac:dyDescent="0.25"/>
  <cols>
    <col min="1" max="1" width="4" style="6" customWidth="1"/>
    <col min="2" max="2" width="42.28515625" style="6" customWidth="1"/>
    <col min="3" max="3" width="23.140625" style="6" customWidth="1"/>
    <col min="4" max="4" width="39.28515625" style="6" customWidth="1"/>
    <col min="5" max="5" width="21.42578125" style="6" customWidth="1"/>
    <col min="6" max="6" width="11.140625" style="6" customWidth="1"/>
    <col min="7" max="7" width="8.28515625" style="6" customWidth="1"/>
    <col min="8" max="8" width="14.7109375" style="6" customWidth="1"/>
    <col min="9" max="9" width="9.140625" style="6"/>
    <col min="10" max="10" width="11.140625" style="6" customWidth="1"/>
    <col min="11" max="11" width="13.28515625" style="6" customWidth="1"/>
    <col min="12" max="16384" width="9.140625" style="6"/>
  </cols>
  <sheetData>
    <row r="1" spans="1:15" ht="15.75" customHeight="1" x14ac:dyDescent="0.25">
      <c r="A1" s="22" t="s">
        <v>13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8</v>
      </c>
      <c r="G1" s="2" t="s">
        <v>11</v>
      </c>
      <c r="H1" s="2" t="s">
        <v>6</v>
      </c>
      <c r="I1" s="2" t="s">
        <v>7</v>
      </c>
      <c r="M1" s="6">
        <v>15</v>
      </c>
      <c r="N1" s="6">
        <v>16</v>
      </c>
      <c r="O1" s="6">
        <v>17</v>
      </c>
    </row>
    <row r="2" spans="1:15" ht="15.75" x14ac:dyDescent="0.25">
      <c r="A2" s="33">
        <v>1</v>
      </c>
      <c r="B2" s="8" t="s">
        <v>47</v>
      </c>
      <c r="C2" s="14" t="s">
        <v>74</v>
      </c>
      <c r="D2" s="9" t="s">
        <v>75</v>
      </c>
      <c r="E2" s="25" t="s">
        <v>0</v>
      </c>
      <c r="F2" s="9" t="s">
        <v>9</v>
      </c>
      <c r="G2" s="9" t="s">
        <v>12</v>
      </c>
      <c r="H2" s="29"/>
      <c r="I2" s="29"/>
      <c r="J2" s="12" t="e">
        <f>DATEDIF(C2,K3,"y")</f>
        <v>#VALUE!</v>
      </c>
      <c r="K2" s="13">
        <f>$K$3</f>
        <v>44562</v>
      </c>
    </row>
    <row r="3" spans="1:15" ht="15.75" x14ac:dyDescent="0.25">
      <c r="A3" s="33">
        <v>2</v>
      </c>
      <c r="B3" s="8" t="s">
        <v>48</v>
      </c>
      <c r="C3" s="14" t="s">
        <v>76</v>
      </c>
      <c r="D3" s="9" t="s">
        <v>75</v>
      </c>
      <c r="E3" s="25" t="s">
        <v>0</v>
      </c>
      <c r="F3" s="9" t="s">
        <v>9</v>
      </c>
      <c r="G3" s="9" t="s">
        <v>12</v>
      </c>
      <c r="H3" s="47"/>
      <c r="I3" s="29"/>
      <c r="J3" s="12" t="e">
        <f>DATEDIF(C3,K3,"y")</f>
        <v>#VALUE!</v>
      </c>
      <c r="K3" s="13">
        <v>44562</v>
      </c>
      <c r="M3" s="6" t="e">
        <f>IF(J:J=15,1,0)</f>
        <v>#VALUE!</v>
      </c>
      <c r="N3" s="6" t="e">
        <f>IF(J:J=16,1,0)</f>
        <v>#VALUE!</v>
      </c>
      <c r="O3" s="6" t="e">
        <f>IF(J:J=17,1,0)</f>
        <v>#VALUE!</v>
      </c>
    </row>
    <row r="4" spans="1:15" ht="15.75" x14ac:dyDescent="0.25">
      <c r="A4" s="33">
        <v>3</v>
      </c>
      <c r="B4" s="8" t="s">
        <v>49</v>
      </c>
      <c r="C4" s="14" t="s">
        <v>77</v>
      </c>
      <c r="D4" s="9" t="s">
        <v>75</v>
      </c>
      <c r="E4" s="25" t="s">
        <v>0</v>
      </c>
      <c r="F4" s="9" t="s">
        <v>9</v>
      </c>
      <c r="G4" s="9" t="s">
        <v>12</v>
      </c>
      <c r="H4" s="47"/>
      <c r="I4" s="29"/>
      <c r="J4" s="12" t="e">
        <f t="shared" ref="J4:J30" si="0">DATEDIF(C4,K4,"y")</f>
        <v>#VALUE!</v>
      </c>
      <c r="K4" s="13">
        <v>44562</v>
      </c>
      <c r="M4" s="6" t="e">
        <f>IF(J:J=15,1,0)</f>
        <v>#VALUE!</v>
      </c>
      <c r="N4" s="6" t="e">
        <f>IF(J:J=16,1,0)</f>
        <v>#VALUE!</v>
      </c>
      <c r="O4" s="6" t="e">
        <f>IF(J:J=17,1,0)</f>
        <v>#VALUE!</v>
      </c>
    </row>
    <row r="5" spans="1:15" ht="15.75" x14ac:dyDescent="0.25">
      <c r="A5" s="33">
        <v>4</v>
      </c>
      <c r="B5" s="8" t="s">
        <v>50</v>
      </c>
      <c r="C5" s="14" t="s">
        <v>78</v>
      </c>
      <c r="D5" s="9" t="s">
        <v>75</v>
      </c>
      <c r="E5" s="25" t="s">
        <v>0</v>
      </c>
      <c r="F5" s="9" t="s">
        <v>9</v>
      </c>
      <c r="G5" s="9" t="s">
        <v>12</v>
      </c>
      <c r="H5" s="47"/>
      <c r="I5" s="29"/>
      <c r="J5" s="12" t="e">
        <f t="shared" si="0"/>
        <v>#VALUE!</v>
      </c>
      <c r="K5" s="13">
        <v>44562</v>
      </c>
    </row>
    <row r="6" spans="1:15" ht="15.75" x14ac:dyDescent="0.25">
      <c r="A6" s="33">
        <v>5</v>
      </c>
      <c r="B6" s="8" t="s">
        <v>51</v>
      </c>
      <c r="C6" s="14" t="s">
        <v>79</v>
      </c>
      <c r="D6" s="9" t="s">
        <v>75</v>
      </c>
      <c r="E6" s="25" t="s">
        <v>0</v>
      </c>
      <c r="F6" s="9" t="s">
        <v>9</v>
      </c>
      <c r="G6" s="9" t="s">
        <v>12</v>
      </c>
      <c r="H6" s="47"/>
      <c r="I6" s="29"/>
      <c r="J6" s="12" t="e">
        <f t="shared" si="0"/>
        <v>#VALUE!</v>
      </c>
      <c r="K6" s="13">
        <v>44562</v>
      </c>
    </row>
    <row r="7" spans="1:15" ht="15.75" x14ac:dyDescent="0.25">
      <c r="A7" s="33">
        <v>6</v>
      </c>
      <c r="B7" s="8" t="s">
        <v>52</v>
      </c>
      <c r="C7" s="14" t="s">
        <v>80</v>
      </c>
      <c r="D7" s="9" t="s">
        <v>75</v>
      </c>
      <c r="E7" s="25" t="s">
        <v>0</v>
      </c>
      <c r="F7" s="9" t="s">
        <v>9</v>
      </c>
      <c r="G7" s="9" t="s">
        <v>12</v>
      </c>
      <c r="H7" s="47"/>
      <c r="I7" s="29"/>
      <c r="J7" s="12" t="e">
        <f t="shared" si="0"/>
        <v>#VALUE!</v>
      </c>
      <c r="K7" s="13">
        <v>44562</v>
      </c>
    </row>
    <row r="8" spans="1:15" ht="15.75" x14ac:dyDescent="0.25">
      <c r="A8" s="33">
        <v>7</v>
      </c>
      <c r="B8" s="8" t="s">
        <v>53</v>
      </c>
      <c r="C8" s="14" t="s">
        <v>81</v>
      </c>
      <c r="D8" s="9" t="s">
        <v>75</v>
      </c>
      <c r="E8" s="25" t="s">
        <v>0</v>
      </c>
      <c r="F8" s="9" t="s">
        <v>9</v>
      </c>
      <c r="G8" s="9" t="s">
        <v>12</v>
      </c>
      <c r="H8" s="47"/>
      <c r="I8" s="29"/>
      <c r="J8" s="12" t="e">
        <f t="shared" si="0"/>
        <v>#VALUE!</v>
      </c>
      <c r="K8" s="13">
        <v>44562</v>
      </c>
      <c r="M8" s="6" t="e">
        <f>IF(J:J=15,1,0)</f>
        <v>#VALUE!</v>
      </c>
      <c r="N8" s="6" t="e">
        <f>IF(J:J=16,1,0)</f>
        <v>#VALUE!</v>
      </c>
      <c r="O8" s="6" t="e">
        <f>IF(J:J=17,1,0)</f>
        <v>#VALUE!</v>
      </c>
    </row>
    <row r="9" spans="1:15" ht="15.75" x14ac:dyDescent="0.25">
      <c r="A9" s="33">
        <v>8</v>
      </c>
      <c r="B9" s="8" t="s">
        <v>54</v>
      </c>
      <c r="C9" s="14" t="s">
        <v>82</v>
      </c>
      <c r="D9" s="9" t="s">
        <v>75</v>
      </c>
      <c r="E9" s="25" t="s">
        <v>0</v>
      </c>
      <c r="F9" s="9" t="s">
        <v>9</v>
      </c>
      <c r="G9" s="9" t="s">
        <v>12</v>
      </c>
      <c r="H9" s="47"/>
      <c r="I9" s="29"/>
      <c r="J9" s="12" t="e">
        <f t="shared" si="0"/>
        <v>#VALUE!</v>
      </c>
      <c r="K9" s="13">
        <v>44562</v>
      </c>
      <c r="M9" s="6" t="e">
        <f>IF(J:J=15,1,0)</f>
        <v>#VALUE!</v>
      </c>
      <c r="N9" s="6" t="e">
        <f>IF(J:J=16,1,0)</f>
        <v>#VALUE!</v>
      </c>
      <c r="O9" s="6" t="e">
        <f>IF(J:J=17,1,0)</f>
        <v>#VALUE!</v>
      </c>
    </row>
    <row r="10" spans="1:15" ht="15.75" x14ac:dyDescent="0.25">
      <c r="A10" s="33">
        <v>9</v>
      </c>
      <c r="B10" s="8" t="s">
        <v>55</v>
      </c>
      <c r="C10" s="14" t="s">
        <v>83</v>
      </c>
      <c r="D10" s="9" t="s">
        <v>75</v>
      </c>
      <c r="E10" s="25" t="s">
        <v>0</v>
      </c>
      <c r="F10" s="9" t="s">
        <v>9</v>
      </c>
      <c r="G10" s="9" t="s">
        <v>12</v>
      </c>
      <c r="H10" s="47"/>
      <c r="I10" s="29"/>
      <c r="J10" s="12" t="e">
        <f t="shared" si="0"/>
        <v>#VALUE!</v>
      </c>
      <c r="K10" s="13">
        <v>44562</v>
      </c>
    </row>
    <row r="11" spans="1:15" ht="15.75" x14ac:dyDescent="0.25">
      <c r="A11" s="33">
        <v>10</v>
      </c>
      <c r="B11" s="8" t="s">
        <v>56</v>
      </c>
      <c r="C11" s="14" t="s">
        <v>84</v>
      </c>
      <c r="D11" s="9" t="s">
        <v>75</v>
      </c>
      <c r="E11" s="25" t="s">
        <v>0</v>
      </c>
      <c r="F11" s="9" t="s">
        <v>9</v>
      </c>
      <c r="G11" s="9" t="s">
        <v>12</v>
      </c>
      <c r="H11" s="47"/>
      <c r="I11" s="29"/>
      <c r="J11" s="12" t="e">
        <f t="shared" si="0"/>
        <v>#VALUE!</v>
      </c>
      <c r="K11" s="13">
        <v>44562</v>
      </c>
    </row>
    <row r="12" spans="1:15" ht="15.75" x14ac:dyDescent="0.25">
      <c r="A12" s="33">
        <v>11</v>
      </c>
      <c r="B12" s="8" t="s">
        <v>57</v>
      </c>
      <c r="C12" s="14" t="s">
        <v>85</v>
      </c>
      <c r="D12" s="9" t="s">
        <v>75</v>
      </c>
      <c r="E12" s="25" t="s">
        <v>0</v>
      </c>
      <c r="F12" s="9" t="s">
        <v>9</v>
      </c>
      <c r="G12" s="9" t="s">
        <v>12</v>
      </c>
      <c r="H12" s="47"/>
      <c r="I12" s="29"/>
      <c r="J12" s="12" t="e">
        <f t="shared" si="0"/>
        <v>#VALUE!</v>
      </c>
      <c r="K12" s="13">
        <v>44562</v>
      </c>
      <c r="M12" s="6" t="e">
        <f>IF(J:J=15,1,0)</f>
        <v>#VALUE!</v>
      </c>
      <c r="N12" s="6" t="e">
        <f>IF(J:J=16,1,0)</f>
        <v>#VALUE!</v>
      </c>
      <c r="O12" s="6" t="e">
        <f>IF(J:J=17,1,0)</f>
        <v>#VALUE!</v>
      </c>
    </row>
    <row r="13" spans="1:15" ht="15.75" x14ac:dyDescent="0.25">
      <c r="A13" s="33">
        <v>12</v>
      </c>
      <c r="B13" s="8" t="s">
        <v>58</v>
      </c>
      <c r="C13" s="14" t="s">
        <v>86</v>
      </c>
      <c r="D13" s="9" t="s">
        <v>75</v>
      </c>
      <c r="E13" s="25" t="s">
        <v>0</v>
      </c>
      <c r="F13" s="9" t="s">
        <v>9</v>
      </c>
      <c r="G13" s="9" t="s">
        <v>12</v>
      </c>
      <c r="H13" s="47"/>
      <c r="I13" s="29"/>
      <c r="J13" s="12" t="e">
        <f t="shared" si="0"/>
        <v>#VALUE!</v>
      </c>
      <c r="K13" s="13">
        <v>44562</v>
      </c>
      <c r="M13" s="6" t="e">
        <f>IF(J:J=15,1,0)</f>
        <v>#VALUE!</v>
      </c>
      <c r="N13" s="6" t="e">
        <f>IF(J:J=16,1,0)</f>
        <v>#VALUE!</v>
      </c>
      <c r="O13" s="6" t="e">
        <f>IF(J:J=17,1,0)</f>
        <v>#VALUE!</v>
      </c>
    </row>
    <row r="14" spans="1:15" ht="15.75" x14ac:dyDescent="0.25">
      <c r="A14" s="33">
        <v>13</v>
      </c>
      <c r="B14" s="8" t="s">
        <v>59</v>
      </c>
      <c r="C14" s="14" t="s">
        <v>87</v>
      </c>
      <c r="D14" s="9" t="s">
        <v>75</v>
      </c>
      <c r="E14" s="25" t="s">
        <v>0</v>
      </c>
      <c r="F14" s="9" t="s">
        <v>9</v>
      </c>
      <c r="G14" s="9" t="s">
        <v>12</v>
      </c>
      <c r="H14" s="47"/>
      <c r="I14" s="29"/>
      <c r="J14" s="12" t="e">
        <f t="shared" si="0"/>
        <v>#VALUE!</v>
      </c>
      <c r="K14" s="13">
        <v>44562</v>
      </c>
    </row>
    <row r="15" spans="1:15" ht="15.75" x14ac:dyDescent="0.25">
      <c r="A15" s="33">
        <v>14</v>
      </c>
      <c r="B15" s="8" t="s">
        <v>60</v>
      </c>
      <c r="C15" s="14" t="s">
        <v>88</v>
      </c>
      <c r="D15" s="9" t="s">
        <v>75</v>
      </c>
      <c r="E15" s="25" t="s">
        <v>0</v>
      </c>
      <c r="F15" s="9" t="s">
        <v>9</v>
      </c>
      <c r="G15" s="9" t="s">
        <v>12</v>
      </c>
      <c r="H15" s="47"/>
      <c r="I15" s="29"/>
      <c r="J15" s="12" t="e">
        <f t="shared" si="0"/>
        <v>#VALUE!</v>
      </c>
      <c r="K15" s="13">
        <v>44562</v>
      </c>
    </row>
    <row r="16" spans="1:15" ht="15.75" x14ac:dyDescent="0.25">
      <c r="A16" s="33">
        <v>15</v>
      </c>
      <c r="B16" s="8" t="s">
        <v>61</v>
      </c>
      <c r="C16" s="14" t="s">
        <v>89</v>
      </c>
      <c r="D16" s="9" t="s">
        <v>75</v>
      </c>
      <c r="E16" s="25" t="s">
        <v>0</v>
      </c>
      <c r="F16" s="9" t="s">
        <v>9</v>
      </c>
      <c r="G16" s="9" t="s">
        <v>12</v>
      </c>
      <c r="H16" s="47"/>
      <c r="I16" s="29"/>
      <c r="J16" s="12" t="e">
        <f t="shared" si="0"/>
        <v>#VALUE!</v>
      </c>
      <c r="K16" s="13">
        <v>44562</v>
      </c>
    </row>
    <row r="17" spans="1:15" ht="15.75" x14ac:dyDescent="0.25">
      <c r="A17" s="33">
        <v>16</v>
      </c>
      <c r="B17" s="8" t="s">
        <v>62</v>
      </c>
      <c r="C17" s="14" t="s">
        <v>90</v>
      </c>
      <c r="D17" s="9" t="s">
        <v>75</v>
      </c>
      <c r="E17" s="25" t="s">
        <v>0</v>
      </c>
      <c r="F17" s="9" t="s">
        <v>9</v>
      </c>
      <c r="G17" s="9" t="s">
        <v>12</v>
      </c>
      <c r="H17" s="47"/>
      <c r="I17" s="29"/>
      <c r="J17" s="12" t="e">
        <f t="shared" si="0"/>
        <v>#VALUE!</v>
      </c>
      <c r="K17" s="13">
        <v>44562</v>
      </c>
    </row>
    <row r="18" spans="1:15" ht="15.75" x14ac:dyDescent="0.25">
      <c r="A18" s="33">
        <v>17</v>
      </c>
      <c r="B18" s="8" t="s">
        <v>63</v>
      </c>
      <c r="C18" s="14" t="s">
        <v>91</v>
      </c>
      <c r="D18" s="9" t="s">
        <v>75</v>
      </c>
      <c r="E18" s="25" t="s">
        <v>0</v>
      </c>
      <c r="F18" s="9" t="s">
        <v>9</v>
      </c>
      <c r="G18" s="9" t="s">
        <v>12</v>
      </c>
      <c r="H18" s="47"/>
      <c r="I18" s="29"/>
      <c r="J18" s="12" t="e">
        <f t="shared" si="0"/>
        <v>#VALUE!</v>
      </c>
      <c r="K18" s="13">
        <v>44562</v>
      </c>
      <c r="M18" s="6" t="e">
        <f>IF(J:J=15,1,0)</f>
        <v>#VALUE!</v>
      </c>
      <c r="N18" s="6" t="e">
        <f>IF(J:J=16,1,0)</f>
        <v>#VALUE!</v>
      </c>
      <c r="O18" s="6" t="e">
        <f>IF(J:J=17,1,0)</f>
        <v>#VALUE!</v>
      </c>
    </row>
    <row r="19" spans="1:15" ht="15.75" x14ac:dyDescent="0.25">
      <c r="A19" s="33">
        <v>18</v>
      </c>
      <c r="B19" s="8" t="s">
        <v>64</v>
      </c>
      <c r="C19" s="14" t="s">
        <v>92</v>
      </c>
      <c r="D19" s="9" t="s">
        <v>75</v>
      </c>
      <c r="E19" s="25" t="s">
        <v>0</v>
      </c>
      <c r="F19" s="9" t="s">
        <v>9</v>
      </c>
      <c r="G19" s="9" t="s">
        <v>12</v>
      </c>
      <c r="H19" s="47"/>
      <c r="I19" s="29"/>
      <c r="J19" s="12" t="e">
        <f t="shared" si="0"/>
        <v>#VALUE!</v>
      </c>
      <c r="K19" s="13">
        <v>44562</v>
      </c>
      <c r="M19" s="6" t="e">
        <f>IF(J:J=15,1,0)</f>
        <v>#VALUE!</v>
      </c>
      <c r="N19" s="6" t="e">
        <f>IF(J:J=16,1,0)</f>
        <v>#VALUE!</v>
      </c>
      <c r="O19" s="6" t="e">
        <f>IF(J:J=17,1,0)</f>
        <v>#VALUE!</v>
      </c>
    </row>
    <row r="20" spans="1:15" ht="15.75" x14ac:dyDescent="0.25">
      <c r="A20" s="33">
        <v>19</v>
      </c>
      <c r="B20" s="8" t="s">
        <v>65</v>
      </c>
      <c r="C20" s="14" t="s">
        <v>93</v>
      </c>
      <c r="D20" s="9" t="s">
        <v>75</v>
      </c>
      <c r="E20" s="25" t="s">
        <v>0</v>
      </c>
      <c r="F20" s="9" t="s">
        <v>9</v>
      </c>
      <c r="G20" s="9" t="s">
        <v>12</v>
      </c>
      <c r="H20" s="47"/>
      <c r="I20" s="29"/>
      <c r="J20" s="12" t="e">
        <f t="shared" si="0"/>
        <v>#VALUE!</v>
      </c>
      <c r="K20" s="13">
        <v>44562</v>
      </c>
    </row>
    <row r="21" spans="1:15" ht="15.75" x14ac:dyDescent="0.25">
      <c r="A21" s="33">
        <v>20</v>
      </c>
      <c r="B21" s="8" t="s">
        <v>66</v>
      </c>
      <c r="C21" s="14" t="s">
        <v>94</v>
      </c>
      <c r="D21" s="9" t="s">
        <v>75</v>
      </c>
      <c r="E21" s="25" t="s">
        <v>0</v>
      </c>
      <c r="F21" s="9" t="s">
        <v>9</v>
      </c>
      <c r="G21" s="9" t="s">
        <v>12</v>
      </c>
      <c r="H21" s="47"/>
      <c r="I21" s="29"/>
      <c r="J21" s="12" t="e">
        <f t="shared" si="0"/>
        <v>#VALUE!</v>
      </c>
      <c r="K21" s="13">
        <v>44562</v>
      </c>
    </row>
    <row r="22" spans="1:15" ht="15.75" x14ac:dyDescent="0.25">
      <c r="A22" s="33">
        <v>21</v>
      </c>
      <c r="B22" s="8" t="s">
        <v>67</v>
      </c>
      <c r="C22" s="14" t="s">
        <v>95</v>
      </c>
      <c r="D22" s="9" t="s">
        <v>75</v>
      </c>
      <c r="E22" s="25" t="s">
        <v>0</v>
      </c>
      <c r="F22" s="9" t="s">
        <v>9</v>
      </c>
      <c r="G22" s="9" t="s">
        <v>12</v>
      </c>
      <c r="H22" s="47"/>
      <c r="I22" s="29"/>
      <c r="J22" s="12" t="e">
        <f t="shared" si="0"/>
        <v>#VALUE!</v>
      </c>
      <c r="K22" s="13">
        <v>44562</v>
      </c>
      <c r="M22" s="6" t="e">
        <f>IF(J:J=15,1,0)</f>
        <v>#VALUE!</v>
      </c>
      <c r="N22" s="6" t="e">
        <f>IF(J:J=16,1,0)</f>
        <v>#VALUE!</v>
      </c>
      <c r="O22" s="6" t="e">
        <f>IF(J:J=17,1,0)</f>
        <v>#VALUE!</v>
      </c>
    </row>
    <row r="23" spans="1:15" ht="15.75" x14ac:dyDescent="0.25">
      <c r="A23" s="33">
        <v>22</v>
      </c>
      <c r="B23" s="8" t="s">
        <v>68</v>
      </c>
      <c r="C23" s="14" t="s">
        <v>96</v>
      </c>
      <c r="D23" s="9" t="s">
        <v>75</v>
      </c>
      <c r="E23" s="25" t="s">
        <v>0</v>
      </c>
      <c r="F23" s="9" t="s">
        <v>9</v>
      </c>
      <c r="G23" s="9" t="s">
        <v>12</v>
      </c>
      <c r="H23" s="47"/>
      <c r="I23" s="29"/>
      <c r="J23" s="12" t="e">
        <f t="shared" si="0"/>
        <v>#VALUE!</v>
      </c>
      <c r="K23" s="13">
        <v>44562</v>
      </c>
      <c r="M23" s="6" t="e">
        <f>IF(J:J=15,1,0)</f>
        <v>#VALUE!</v>
      </c>
      <c r="N23" s="6" t="e">
        <f>IF(J:J=16,1,0)</f>
        <v>#VALUE!</v>
      </c>
      <c r="O23" s="6" t="e">
        <f>IF(J:J=17,1,0)</f>
        <v>#VALUE!</v>
      </c>
    </row>
    <row r="24" spans="1:15" ht="15.75" x14ac:dyDescent="0.25">
      <c r="A24" s="33">
        <v>23</v>
      </c>
      <c r="B24" s="8" t="s">
        <v>69</v>
      </c>
      <c r="C24" s="14" t="s">
        <v>97</v>
      </c>
      <c r="D24" s="9" t="s">
        <v>75</v>
      </c>
      <c r="E24" s="25" t="s">
        <v>0</v>
      </c>
      <c r="F24" s="9" t="s">
        <v>9</v>
      </c>
      <c r="G24" s="9" t="s">
        <v>12</v>
      </c>
      <c r="H24" s="47"/>
      <c r="I24" s="29"/>
      <c r="J24" s="12" t="e">
        <f t="shared" si="0"/>
        <v>#VALUE!</v>
      </c>
      <c r="K24" s="13">
        <v>44562</v>
      </c>
    </row>
    <row r="25" spans="1:15" ht="15.75" x14ac:dyDescent="0.25">
      <c r="A25" s="33">
        <v>24</v>
      </c>
      <c r="B25" s="8" t="s">
        <v>70</v>
      </c>
      <c r="C25" s="14" t="s">
        <v>98</v>
      </c>
      <c r="D25" s="9" t="s">
        <v>75</v>
      </c>
      <c r="E25" s="25" t="s">
        <v>0</v>
      </c>
      <c r="F25" s="9" t="s">
        <v>9</v>
      </c>
      <c r="G25" s="9" t="s">
        <v>12</v>
      </c>
      <c r="H25" s="57"/>
      <c r="I25" s="38"/>
      <c r="J25" s="12" t="e">
        <f t="shared" si="0"/>
        <v>#VALUE!</v>
      </c>
      <c r="K25" s="13">
        <v>44562</v>
      </c>
    </row>
    <row r="26" spans="1:15" ht="15.75" x14ac:dyDescent="0.25">
      <c r="A26" s="33">
        <v>25</v>
      </c>
      <c r="B26" s="8" t="s">
        <v>71</v>
      </c>
      <c r="C26" s="14" t="s">
        <v>99</v>
      </c>
      <c r="D26" s="9" t="s">
        <v>75</v>
      </c>
      <c r="E26" s="25" t="s">
        <v>0</v>
      </c>
      <c r="F26" s="9" t="s">
        <v>9</v>
      </c>
      <c r="G26" s="9" t="s">
        <v>12</v>
      </c>
      <c r="H26" s="47"/>
      <c r="I26" s="29"/>
      <c r="J26" s="12" t="e">
        <f t="shared" si="0"/>
        <v>#VALUE!</v>
      </c>
      <c r="K26" s="13">
        <v>44562</v>
      </c>
      <c r="M26" s="6" t="e">
        <f>IF(J:J=15,1,0)</f>
        <v>#VALUE!</v>
      </c>
      <c r="N26" s="6" t="e">
        <f>IF(J:J=16,1,0)</f>
        <v>#VALUE!</v>
      </c>
      <c r="O26" s="6" t="e">
        <f>IF(J:J=17,1,0)</f>
        <v>#VALUE!</v>
      </c>
    </row>
    <row r="27" spans="1:15" ht="15.75" x14ac:dyDescent="0.25">
      <c r="A27" s="33">
        <v>26</v>
      </c>
      <c r="B27" s="8" t="s">
        <v>72</v>
      </c>
      <c r="C27" s="14" t="s">
        <v>80</v>
      </c>
      <c r="D27" s="9" t="s">
        <v>75</v>
      </c>
      <c r="E27" s="25" t="s">
        <v>0</v>
      </c>
      <c r="F27" s="9" t="s">
        <v>9</v>
      </c>
      <c r="G27" s="9" t="s">
        <v>12</v>
      </c>
      <c r="H27" s="47"/>
      <c r="I27" s="29"/>
      <c r="J27" s="12" t="e">
        <f t="shared" si="0"/>
        <v>#VALUE!</v>
      </c>
      <c r="K27" s="13">
        <v>44562</v>
      </c>
    </row>
    <row r="28" spans="1:15" ht="15.75" x14ac:dyDescent="0.25">
      <c r="A28" s="33">
        <v>27</v>
      </c>
      <c r="B28" s="8" t="s">
        <v>73</v>
      </c>
      <c r="C28" s="14" t="s">
        <v>41</v>
      </c>
      <c r="D28" s="9" t="s">
        <v>75</v>
      </c>
      <c r="E28" s="25" t="s">
        <v>0</v>
      </c>
      <c r="F28" s="9" t="s">
        <v>9</v>
      </c>
      <c r="G28" s="9" t="s">
        <v>12</v>
      </c>
      <c r="H28" s="29"/>
      <c r="I28" s="29"/>
      <c r="J28" s="12" t="e">
        <f t="shared" si="0"/>
        <v>#VALUE!</v>
      </c>
      <c r="K28" s="13">
        <v>44562</v>
      </c>
      <c r="M28" s="6" t="e">
        <f>IF(J:J=15,1,0)</f>
        <v>#VALUE!</v>
      </c>
      <c r="N28" s="6" t="e">
        <f>IF(J:J=16,1,0)</f>
        <v>#VALUE!</v>
      </c>
      <c r="O28" s="6" t="e">
        <f>IF(J:J=17,1,0)</f>
        <v>#VALUE!</v>
      </c>
    </row>
    <row r="29" spans="1:15" ht="15.75" x14ac:dyDescent="0.25">
      <c r="A29" s="33"/>
      <c r="B29" s="8"/>
      <c r="C29" s="14"/>
      <c r="D29" s="9"/>
      <c r="E29" s="25"/>
      <c r="F29" s="9"/>
      <c r="G29" s="9"/>
      <c r="H29" s="29"/>
      <c r="I29" s="29"/>
      <c r="J29" s="12"/>
      <c r="K29" s="13">
        <v>44562</v>
      </c>
    </row>
    <row r="30" spans="1:15" ht="15.75" x14ac:dyDescent="0.25">
      <c r="A30" s="15">
        <v>1</v>
      </c>
      <c r="B30" s="20" t="s">
        <v>361</v>
      </c>
      <c r="C30" s="21">
        <v>37720</v>
      </c>
      <c r="D30" s="16" t="s">
        <v>354</v>
      </c>
      <c r="E30" s="16" t="s">
        <v>1</v>
      </c>
      <c r="F30" s="16" t="s">
        <v>10</v>
      </c>
      <c r="G30" s="16" t="s">
        <v>12</v>
      </c>
      <c r="H30" s="46"/>
      <c r="I30" s="19"/>
      <c r="J30" s="12">
        <f t="shared" si="0"/>
        <v>18</v>
      </c>
      <c r="K30" s="13">
        <v>44562</v>
      </c>
    </row>
    <row r="31" spans="1:15" x14ac:dyDescent="0.25">
      <c r="M31" s="6" t="e">
        <f>SUM(M2:M28)</f>
        <v>#VALUE!</v>
      </c>
      <c r="N31" s="6" t="e">
        <f>SUM(N2:N28)</f>
        <v>#VALUE!</v>
      </c>
      <c r="O31" s="6" t="e">
        <f>SUM(O2:O28)</f>
        <v>#VALUE!</v>
      </c>
    </row>
    <row r="34" ht="6.75" customHeight="1" x14ac:dyDescent="0.25"/>
  </sheetData>
  <sortState xmlns:xlrd2="http://schemas.microsoft.com/office/spreadsheetml/2017/richdata2" ref="B2:I28">
    <sortCondition ref="B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O33"/>
  <sheetViews>
    <sheetView zoomScaleNormal="100" workbookViewId="0">
      <selection activeCell="K17" sqref="K17"/>
    </sheetView>
  </sheetViews>
  <sheetFormatPr defaultRowHeight="15" x14ac:dyDescent="0.25"/>
  <cols>
    <col min="1" max="1" width="4" style="6" customWidth="1"/>
    <col min="2" max="2" width="38.42578125" style="6" customWidth="1"/>
    <col min="3" max="3" width="23.140625" style="6" customWidth="1"/>
    <col min="4" max="4" width="39.28515625" style="6" customWidth="1"/>
    <col min="5" max="5" width="21.42578125" style="6" customWidth="1"/>
    <col min="6" max="6" width="11.140625" style="6" customWidth="1"/>
    <col min="7" max="7" width="8.28515625" style="6" customWidth="1"/>
    <col min="8" max="8" width="14.7109375" style="6" customWidth="1"/>
    <col min="9" max="10" width="9.140625" style="6"/>
    <col min="11" max="11" width="13.28515625" style="6" customWidth="1"/>
    <col min="12" max="16384" width="9.140625" style="6"/>
  </cols>
  <sheetData>
    <row r="1" spans="1:15" ht="15.75" customHeight="1" x14ac:dyDescent="0.25">
      <c r="A1" s="22" t="s">
        <v>13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8</v>
      </c>
      <c r="G1" s="2" t="s">
        <v>11</v>
      </c>
      <c r="H1" s="2" t="s">
        <v>6</v>
      </c>
      <c r="I1" s="2" t="s">
        <v>7</v>
      </c>
      <c r="M1" s="6">
        <v>15</v>
      </c>
      <c r="N1" s="6">
        <v>16</v>
      </c>
      <c r="O1" s="6">
        <v>17</v>
      </c>
    </row>
    <row r="2" spans="1:15" ht="15.75" x14ac:dyDescent="0.25">
      <c r="A2" s="33">
        <v>1</v>
      </c>
      <c r="B2" s="8" t="s">
        <v>100</v>
      </c>
      <c r="C2" s="14" t="s">
        <v>125</v>
      </c>
      <c r="D2" s="9" t="s">
        <v>75</v>
      </c>
      <c r="E2" s="25" t="s">
        <v>0</v>
      </c>
      <c r="F2" s="9" t="s">
        <v>9</v>
      </c>
      <c r="G2" s="9" t="s">
        <v>12</v>
      </c>
      <c r="H2" s="29"/>
      <c r="I2" s="29"/>
      <c r="J2" s="12" t="e">
        <f t="shared" ref="J2:J29" si="0">DATEDIF(C2,K2,"y")</f>
        <v>#VALUE!</v>
      </c>
      <c r="K2" s="13">
        <v>44562</v>
      </c>
      <c r="M2" s="6" t="e">
        <f>IF(J:J=15,1,0)</f>
        <v>#VALUE!</v>
      </c>
      <c r="N2" s="6" t="e">
        <f>IF(J:J=16,1,0)</f>
        <v>#VALUE!</v>
      </c>
      <c r="O2" s="6" t="e">
        <f>IF(J:J=17,1,0)</f>
        <v>#VALUE!</v>
      </c>
    </row>
    <row r="3" spans="1:15" ht="15.75" x14ac:dyDescent="0.25">
      <c r="A3" s="33">
        <v>2</v>
      </c>
      <c r="B3" s="8" t="s">
        <v>101</v>
      </c>
      <c r="C3" s="14" t="s">
        <v>126</v>
      </c>
      <c r="D3" s="9" t="s">
        <v>75</v>
      </c>
      <c r="E3" s="25" t="s">
        <v>0</v>
      </c>
      <c r="F3" s="9" t="s">
        <v>9</v>
      </c>
      <c r="G3" s="9" t="s">
        <v>12</v>
      </c>
      <c r="H3" s="47"/>
      <c r="I3" s="29"/>
      <c r="J3" s="12" t="e">
        <f t="shared" si="0"/>
        <v>#VALUE!</v>
      </c>
      <c r="K3" s="13">
        <v>44562</v>
      </c>
      <c r="M3" s="6" t="e">
        <f>IF(J:J=15,1,0)</f>
        <v>#VALUE!</v>
      </c>
      <c r="N3" s="6" t="e">
        <f>IF(J:J=16,1,0)</f>
        <v>#VALUE!</v>
      </c>
      <c r="O3" s="6" t="e">
        <f>IF(J:J=17,1,0)</f>
        <v>#VALUE!</v>
      </c>
    </row>
    <row r="4" spans="1:15" ht="15.75" x14ac:dyDescent="0.25">
      <c r="A4" s="33">
        <v>3</v>
      </c>
      <c r="B4" s="8" t="s">
        <v>102</v>
      </c>
      <c r="C4" s="14" t="s">
        <v>127</v>
      </c>
      <c r="D4" s="9" t="s">
        <v>75</v>
      </c>
      <c r="E4" s="25" t="s">
        <v>0</v>
      </c>
      <c r="F4" s="9" t="s">
        <v>9</v>
      </c>
      <c r="G4" s="9" t="s">
        <v>12</v>
      </c>
      <c r="H4" s="47"/>
      <c r="I4" s="29"/>
      <c r="J4" s="12" t="e">
        <f t="shared" si="0"/>
        <v>#VALUE!</v>
      </c>
      <c r="K4" s="13">
        <v>44562</v>
      </c>
    </row>
    <row r="5" spans="1:15" ht="15.75" x14ac:dyDescent="0.25">
      <c r="A5" s="33">
        <v>4</v>
      </c>
      <c r="B5" s="8" t="s">
        <v>103</v>
      </c>
      <c r="C5" s="14" t="s">
        <v>128</v>
      </c>
      <c r="D5" s="9" t="s">
        <v>75</v>
      </c>
      <c r="E5" s="25" t="s">
        <v>0</v>
      </c>
      <c r="F5" s="9" t="s">
        <v>9</v>
      </c>
      <c r="G5" s="9" t="s">
        <v>12</v>
      </c>
      <c r="H5" s="47"/>
      <c r="I5" s="29"/>
      <c r="J5" s="12" t="e">
        <f t="shared" si="0"/>
        <v>#VALUE!</v>
      </c>
      <c r="K5" s="13">
        <v>44562</v>
      </c>
    </row>
    <row r="6" spans="1:15" ht="15.75" x14ac:dyDescent="0.25">
      <c r="A6" s="33">
        <v>5</v>
      </c>
      <c r="B6" s="8" t="s">
        <v>104</v>
      </c>
      <c r="C6" s="14" t="s">
        <v>129</v>
      </c>
      <c r="D6" s="9" t="s">
        <v>75</v>
      </c>
      <c r="E6" s="25" t="s">
        <v>0</v>
      </c>
      <c r="F6" s="9" t="s">
        <v>9</v>
      </c>
      <c r="G6" s="9" t="s">
        <v>12</v>
      </c>
      <c r="H6" s="47"/>
      <c r="I6" s="29"/>
      <c r="J6" s="12" t="e">
        <f t="shared" si="0"/>
        <v>#VALUE!</v>
      </c>
      <c r="K6" s="13">
        <v>44562</v>
      </c>
    </row>
    <row r="7" spans="1:15" ht="15.75" x14ac:dyDescent="0.25">
      <c r="A7" s="33">
        <v>6</v>
      </c>
      <c r="B7" s="8" t="s">
        <v>105</v>
      </c>
      <c r="C7" s="14" t="s">
        <v>130</v>
      </c>
      <c r="D7" s="9" t="s">
        <v>75</v>
      </c>
      <c r="E7" s="25" t="s">
        <v>0</v>
      </c>
      <c r="F7" s="9" t="s">
        <v>9</v>
      </c>
      <c r="G7" s="9" t="s">
        <v>12</v>
      </c>
      <c r="H7" s="47"/>
      <c r="I7" s="29"/>
      <c r="J7" s="12" t="e">
        <f t="shared" si="0"/>
        <v>#VALUE!</v>
      </c>
      <c r="K7" s="13">
        <v>44562</v>
      </c>
      <c r="M7" s="6" t="e">
        <f>IF(J:J=15,1,0)</f>
        <v>#VALUE!</v>
      </c>
      <c r="N7" s="6" t="e">
        <f>IF(J:J=16,1,0)</f>
        <v>#VALUE!</v>
      </c>
      <c r="O7" s="6" t="e">
        <f>IF(J:J=17,1,0)</f>
        <v>#VALUE!</v>
      </c>
    </row>
    <row r="8" spans="1:15" ht="15.75" x14ac:dyDescent="0.25">
      <c r="A8" s="33">
        <v>7</v>
      </c>
      <c r="B8" s="8" t="s">
        <v>106</v>
      </c>
      <c r="C8" s="14" t="s">
        <v>131</v>
      </c>
      <c r="D8" s="9" t="s">
        <v>75</v>
      </c>
      <c r="E8" s="25" t="s">
        <v>0</v>
      </c>
      <c r="F8" s="9" t="s">
        <v>9</v>
      </c>
      <c r="G8" s="9" t="s">
        <v>12</v>
      </c>
      <c r="H8" s="47"/>
      <c r="I8" s="29"/>
      <c r="J8" s="12" t="e">
        <f t="shared" si="0"/>
        <v>#VALUE!</v>
      </c>
      <c r="K8" s="13">
        <v>44562</v>
      </c>
      <c r="M8" s="6" t="e">
        <f>IF(J:J=15,1,0)</f>
        <v>#VALUE!</v>
      </c>
      <c r="N8" s="6" t="e">
        <f>IF(J:J=16,1,0)</f>
        <v>#VALUE!</v>
      </c>
      <c r="O8" s="6" t="e">
        <f>IF(J:J=17,1,0)</f>
        <v>#VALUE!</v>
      </c>
    </row>
    <row r="9" spans="1:15" ht="15.75" x14ac:dyDescent="0.25">
      <c r="A9" s="33">
        <v>8</v>
      </c>
      <c r="B9" s="8" t="s">
        <v>107</v>
      </c>
      <c r="C9" s="14" t="s">
        <v>132</v>
      </c>
      <c r="D9" s="9" t="s">
        <v>75</v>
      </c>
      <c r="E9" s="25" t="s">
        <v>0</v>
      </c>
      <c r="F9" s="9" t="s">
        <v>9</v>
      </c>
      <c r="G9" s="9" t="s">
        <v>12</v>
      </c>
      <c r="H9" s="47"/>
      <c r="I9" s="29"/>
      <c r="J9" s="12" t="e">
        <f t="shared" si="0"/>
        <v>#VALUE!</v>
      </c>
      <c r="K9" s="13">
        <v>44562</v>
      </c>
    </row>
    <row r="10" spans="1:15" ht="15.75" x14ac:dyDescent="0.25">
      <c r="A10" s="33">
        <v>9</v>
      </c>
      <c r="B10" s="8" t="s">
        <v>108</v>
      </c>
      <c r="C10" s="14" t="s">
        <v>133</v>
      </c>
      <c r="D10" s="9" t="s">
        <v>75</v>
      </c>
      <c r="E10" s="25" t="s">
        <v>0</v>
      </c>
      <c r="F10" s="9" t="s">
        <v>9</v>
      </c>
      <c r="G10" s="9" t="s">
        <v>12</v>
      </c>
      <c r="H10" s="47"/>
      <c r="I10" s="29"/>
      <c r="J10" s="12" t="e">
        <f t="shared" si="0"/>
        <v>#VALUE!</v>
      </c>
      <c r="K10" s="13">
        <v>44562</v>
      </c>
    </row>
    <row r="11" spans="1:15" ht="15.75" x14ac:dyDescent="0.25">
      <c r="A11" s="33">
        <v>10</v>
      </c>
      <c r="B11" s="8" t="s">
        <v>109</v>
      </c>
      <c r="C11" s="14" t="s">
        <v>134</v>
      </c>
      <c r="D11" s="9" t="s">
        <v>75</v>
      </c>
      <c r="E11" s="25" t="s">
        <v>0</v>
      </c>
      <c r="F11" s="9" t="s">
        <v>9</v>
      </c>
      <c r="G11" s="9" t="s">
        <v>12</v>
      </c>
      <c r="H11" s="47"/>
      <c r="I11" s="29"/>
      <c r="J11" s="12" t="e">
        <f t="shared" si="0"/>
        <v>#VALUE!</v>
      </c>
      <c r="K11" s="13">
        <v>44562</v>
      </c>
    </row>
    <row r="12" spans="1:15" ht="15.75" x14ac:dyDescent="0.25">
      <c r="A12" s="33">
        <v>11</v>
      </c>
      <c r="B12" s="8" t="s">
        <v>110</v>
      </c>
      <c r="C12" s="14" t="s">
        <v>135</v>
      </c>
      <c r="D12" s="9" t="s">
        <v>75</v>
      </c>
      <c r="E12" s="25" t="s">
        <v>0</v>
      </c>
      <c r="F12" s="9" t="s">
        <v>9</v>
      </c>
      <c r="G12" s="9" t="s">
        <v>12</v>
      </c>
      <c r="H12" s="47"/>
      <c r="I12" s="29"/>
      <c r="J12" s="12" t="e">
        <f t="shared" si="0"/>
        <v>#VALUE!</v>
      </c>
      <c r="K12" s="13">
        <v>44562</v>
      </c>
      <c r="M12" s="6" t="e">
        <f>IF(J:J=15,1,0)</f>
        <v>#VALUE!</v>
      </c>
      <c r="N12" s="6" t="e">
        <f>IF(J:J=16,1,0)</f>
        <v>#VALUE!</v>
      </c>
      <c r="O12" s="6" t="e">
        <f>IF(J:J=17,1,0)</f>
        <v>#VALUE!</v>
      </c>
    </row>
    <row r="13" spans="1:15" ht="15.75" x14ac:dyDescent="0.25">
      <c r="A13" s="33">
        <v>12</v>
      </c>
      <c r="B13" s="8" t="s">
        <v>111</v>
      </c>
      <c r="C13" s="14" t="s">
        <v>136</v>
      </c>
      <c r="D13" s="9" t="s">
        <v>75</v>
      </c>
      <c r="E13" s="25" t="s">
        <v>0</v>
      </c>
      <c r="F13" s="9" t="s">
        <v>9</v>
      </c>
      <c r="G13" s="9" t="s">
        <v>12</v>
      </c>
      <c r="H13" s="47"/>
      <c r="I13" s="29"/>
      <c r="J13" s="12" t="e">
        <f t="shared" si="0"/>
        <v>#VALUE!</v>
      </c>
      <c r="K13" s="13">
        <v>44562</v>
      </c>
    </row>
    <row r="14" spans="1:15" ht="15.75" x14ac:dyDescent="0.25">
      <c r="A14" s="33">
        <v>13</v>
      </c>
      <c r="B14" s="8" t="s">
        <v>112</v>
      </c>
      <c r="C14" s="14" t="s">
        <v>137</v>
      </c>
      <c r="D14" s="9" t="s">
        <v>75</v>
      </c>
      <c r="E14" s="25" t="s">
        <v>0</v>
      </c>
      <c r="F14" s="9" t="s">
        <v>9</v>
      </c>
      <c r="G14" s="9" t="s">
        <v>12</v>
      </c>
      <c r="H14" s="47"/>
      <c r="I14" s="29"/>
      <c r="J14" s="12" t="e">
        <f t="shared" si="0"/>
        <v>#VALUE!</v>
      </c>
      <c r="K14" s="13">
        <v>44562</v>
      </c>
      <c r="M14" s="6" t="e">
        <f>IF(J:J=15,1,0)</f>
        <v>#VALUE!</v>
      </c>
      <c r="N14" s="6" t="e">
        <f>IF(J:J=16,1,0)</f>
        <v>#VALUE!</v>
      </c>
      <c r="O14" s="6" t="e">
        <f>IF(J:J=17,1,0)</f>
        <v>#VALUE!</v>
      </c>
    </row>
    <row r="15" spans="1:15" ht="15.75" x14ac:dyDescent="0.25">
      <c r="A15" s="33">
        <v>14</v>
      </c>
      <c r="B15" s="8" t="s">
        <v>113</v>
      </c>
      <c r="C15" s="14" t="s">
        <v>138</v>
      </c>
      <c r="D15" s="9" t="s">
        <v>75</v>
      </c>
      <c r="E15" s="25" t="s">
        <v>0</v>
      </c>
      <c r="F15" s="9" t="s">
        <v>9</v>
      </c>
      <c r="G15" s="9" t="s">
        <v>12</v>
      </c>
      <c r="H15" s="47"/>
      <c r="I15" s="29"/>
      <c r="J15" s="12" t="e">
        <f t="shared" si="0"/>
        <v>#VALUE!</v>
      </c>
      <c r="K15" s="13">
        <v>44562</v>
      </c>
    </row>
    <row r="16" spans="1:15" ht="15.75" x14ac:dyDescent="0.25">
      <c r="A16" s="33">
        <v>15</v>
      </c>
      <c r="B16" s="8" t="s">
        <v>114</v>
      </c>
      <c r="C16" s="14" t="s">
        <v>139</v>
      </c>
      <c r="D16" s="9" t="s">
        <v>75</v>
      </c>
      <c r="E16" s="25" t="s">
        <v>0</v>
      </c>
      <c r="F16" s="9" t="s">
        <v>9</v>
      </c>
      <c r="G16" s="9" t="s">
        <v>12</v>
      </c>
      <c r="H16" s="47"/>
      <c r="I16" s="29"/>
      <c r="J16" s="12" t="e">
        <f t="shared" si="0"/>
        <v>#VALUE!</v>
      </c>
      <c r="K16" s="13">
        <v>44562</v>
      </c>
    </row>
    <row r="17" spans="1:15" ht="15.75" x14ac:dyDescent="0.25">
      <c r="A17" s="33">
        <v>16</v>
      </c>
      <c r="B17" s="8" t="s">
        <v>115</v>
      </c>
      <c r="C17" s="14" t="s">
        <v>140</v>
      </c>
      <c r="D17" s="9" t="s">
        <v>75</v>
      </c>
      <c r="E17" s="25" t="s">
        <v>0</v>
      </c>
      <c r="F17" s="9" t="s">
        <v>9</v>
      </c>
      <c r="G17" s="9" t="s">
        <v>12</v>
      </c>
      <c r="H17" s="47"/>
      <c r="I17" s="29"/>
      <c r="J17" s="12" t="e">
        <f t="shared" si="0"/>
        <v>#VALUE!</v>
      </c>
      <c r="K17" s="13">
        <v>44562</v>
      </c>
      <c r="M17" s="6" t="e">
        <f>IF(J:J=15,1,0)</f>
        <v>#VALUE!</v>
      </c>
      <c r="N17" s="6" t="e">
        <f>IF(J:J=16,1,0)</f>
        <v>#VALUE!</v>
      </c>
      <c r="O17" s="6" t="e">
        <f>IF(J:J=17,1,0)</f>
        <v>#VALUE!</v>
      </c>
    </row>
    <row r="18" spans="1:15" ht="15.75" x14ac:dyDescent="0.25">
      <c r="A18" s="33">
        <v>17</v>
      </c>
      <c r="B18" s="8" t="s">
        <v>116</v>
      </c>
      <c r="C18" s="14" t="s">
        <v>141</v>
      </c>
      <c r="D18" s="9" t="s">
        <v>75</v>
      </c>
      <c r="E18" s="25" t="s">
        <v>0</v>
      </c>
      <c r="F18" s="9" t="s">
        <v>9</v>
      </c>
      <c r="G18" s="9" t="s">
        <v>12</v>
      </c>
      <c r="H18" s="47"/>
      <c r="I18" s="29"/>
      <c r="J18" s="12" t="e">
        <f t="shared" si="0"/>
        <v>#VALUE!</v>
      </c>
      <c r="K18" s="13">
        <v>44562</v>
      </c>
      <c r="M18" s="6" t="e">
        <f>IF(J:J=15,1,0)</f>
        <v>#VALUE!</v>
      </c>
      <c r="N18" s="6" t="e">
        <f>IF(J:J=16,1,0)</f>
        <v>#VALUE!</v>
      </c>
      <c r="O18" s="6" t="e">
        <f>IF(J:J=17,1,0)</f>
        <v>#VALUE!</v>
      </c>
    </row>
    <row r="19" spans="1:15" ht="15.75" x14ac:dyDescent="0.25">
      <c r="A19" s="33">
        <v>18</v>
      </c>
      <c r="B19" s="8" t="s">
        <v>117</v>
      </c>
      <c r="C19" s="14" t="s">
        <v>142</v>
      </c>
      <c r="D19" s="9" t="s">
        <v>75</v>
      </c>
      <c r="E19" s="25" t="s">
        <v>0</v>
      </c>
      <c r="F19" s="9" t="s">
        <v>9</v>
      </c>
      <c r="G19" s="9" t="s">
        <v>12</v>
      </c>
      <c r="H19" s="47"/>
      <c r="I19" s="29"/>
      <c r="J19" s="12" t="e">
        <f t="shared" si="0"/>
        <v>#VALUE!</v>
      </c>
      <c r="K19" s="13">
        <v>44562</v>
      </c>
    </row>
    <row r="20" spans="1:15" ht="15.75" x14ac:dyDescent="0.25">
      <c r="A20" s="33">
        <v>19</v>
      </c>
      <c r="B20" s="8" t="s">
        <v>118</v>
      </c>
      <c r="C20" s="14" t="s">
        <v>143</v>
      </c>
      <c r="D20" s="9" t="s">
        <v>75</v>
      </c>
      <c r="E20" s="25" t="s">
        <v>0</v>
      </c>
      <c r="F20" s="9" t="s">
        <v>9</v>
      </c>
      <c r="G20" s="9" t="s">
        <v>12</v>
      </c>
      <c r="H20" s="47"/>
      <c r="I20" s="29"/>
      <c r="J20" s="12" t="e">
        <f t="shared" si="0"/>
        <v>#VALUE!</v>
      </c>
      <c r="K20" s="13">
        <v>44562</v>
      </c>
    </row>
    <row r="21" spans="1:15" ht="15.75" x14ac:dyDescent="0.25">
      <c r="A21" s="33">
        <v>20</v>
      </c>
      <c r="B21" s="8" t="s">
        <v>119</v>
      </c>
      <c r="C21" s="14" t="s">
        <v>144</v>
      </c>
      <c r="D21" s="9" t="s">
        <v>75</v>
      </c>
      <c r="E21" s="25" t="s">
        <v>0</v>
      </c>
      <c r="F21" s="9" t="s">
        <v>9</v>
      </c>
      <c r="G21" s="9" t="s">
        <v>12</v>
      </c>
      <c r="H21" s="47"/>
      <c r="I21" s="29"/>
      <c r="J21" s="12" t="e">
        <f t="shared" si="0"/>
        <v>#VALUE!</v>
      </c>
      <c r="K21" s="13">
        <v>44562</v>
      </c>
      <c r="M21" s="6" t="e">
        <f>IF(J:J=15,1,0)</f>
        <v>#VALUE!</v>
      </c>
      <c r="N21" s="6" t="e">
        <f>IF(J:J=16,1,0)</f>
        <v>#VALUE!</v>
      </c>
      <c r="O21" s="6" t="e">
        <f>IF(J:J=17,1,0)</f>
        <v>#VALUE!</v>
      </c>
    </row>
    <row r="22" spans="1:15" ht="15.75" x14ac:dyDescent="0.25">
      <c r="A22" s="33">
        <v>21</v>
      </c>
      <c r="B22" s="8" t="s">
        <v>120</v>
      </c>
      <c r="C22" s="14" t="s">
        <v>145</v>
      </c>
      <c r="D22" s="9" t="s">
        <v>75</v>
      </c>
      <c r="E22" s="25" t="s">
        <v>0</v>
      </c>
      <c r="F22" s="9" t="s">
        <v>9</v>
      </c>
      <c r="G22" s="9" t="s">
        <v>12</v>
      </c>
      <c r="H22" s="47"/>
      <c r="I22" s="29"/>
      <c r="J22" s="12" t="e">
        <f t="shared" si="0"/>
        <v>#VALUE!</v>
      </c>
      <c r="K22" s="13">
        <v>44562</v>
      </c>
      <c r="M22" s="6" t="e">
        <f>IF(J:J=15,1,0)</f>
        <v>#VALUE!</v>
      </c>
      <c r="N22" s="6" t="e">
        <f>IF(J:J=16,1,0)</f>
        <v>#VALUE!</v>
      </c>
      <c r="O22" s="6" t="e">
        <f>IF(J:J=17,1,0)</f>
        <v>#VALUE!</v>
      </c>
    </row>
    <row r="23" spans="1:15" ht="15.75" x14ac:dyDescent="0.25">
      <c r="A23" s="33">
        <v>22</v>
      </c>
      <c r="B23" s="8" t="s">
        <v>121</v>
      </c>
      <c r="C23" s="14" t="s">
        <v>146</v>
      </c>
      <c r="D23" s="9" t="s">
        <v>75</v>
      </c>
      <c r="E23" s="25" t="s">
        <v>0</v>
      </c>
      <c r="F23" s="9" t="s">
        <v>9</v>
      </c>
      <c r="G23" s="9" t="s">
        <v>12</v>
      </c>
      <c r="H23" s="47"/>
      <c r="I23" s="29"/>
      <c r="J23" s="12" t="e">
        <f t="shared" si="0"/>
        <v>#VALUE!</v>
      </c>
      <c r="K23" s="13">
        <v>44562</v>
      </c>
    </row>
    <row r="24" spans="1:15" ht="15.75" x14ac:dyDescent="0.25">
      <c r="A24" s="33">
        <v>23</v>
      </c>
      <c r="B24" s="8" t="s">
        <v>122</v>
      </c>
      <c r="C24" s="14" t="s">
        <v>147</v>
      </c>
      <c r="D24" s="9" t="s">
        <v>75</v>
      </c>
      <c r="E24" s="25" t="s">
        <v>0</v>
      </c>
      <c r="F24" s="9" t="s">
        <v>9</v>
      </c>
      <c r="G24" s="9" t="s">
        <v>12</v>
      </c>
      <c r="H24" s="57"/>
      <c r="I24" s="38"/>
      <c r="J24" s="12" t="e">
        <f t="shared" si="0"/>
        <v>#VALUE!</v>
      </c>
      <c r="K24" s="13">
        <v>44562</v>
      </c>
    </row>
    <row r="25" spans="1:15" ht="15.75" x14ac:dyDescent="0.25">
      <c r="A25" s="33">
        <v>24</v>
      </c>
      <c r="B25" s="8" t="s">
        <v>123</v>
      </c>
      <c r="C25" s="14" t="s">
        <v>148</v>
      </c>
      <c r="D25" s="9" t="s">
        <v>75</v>
      </c>
      <c r="E25" s="25" t="s">
        <v>0</v>
      </c>
      <c r="F25" s="9" t="s">
        <v>9</v>
      </c>
      <c r="G25" s="9" t="s">
        <v>12</v>
      </c>
      <c r="H25" s="47"/>
      <c r="I25" s="29"/>
      <c r="J25" s="12" t="e">
        <f t="shared" si="0"/>
        <v>#VALUE!</v>
      </c>
      <c r="K25" s="13">
        <v>44562</v>
      </c>
    </row>
    <row r="26" spans="1:15" ht="15.75" x14ac:dyDescent="0.25">
      <c r="A26" s="33">
        <v>25</v>
      </c>
      <c r="B26" s="8" t="s">
        <v>124</v>
      </c>
      <c r="C26" s="14" t="s">
        <v>149</v>
      </c>
      <c r="D26" s="9" t="s">
        <v>75</v>
      </c>
      <c r="E26" s="25" t="s">
        <v>0</v>
      </c>
      <c r="F26" s="9" t="s">
        <v>9</v>
      </c>
      <c r="G26" s="9" t="s">
        <v>12</v>
      </c>
      <c r="H26" s="47"/>
      <c r="I26" s="29"/>
      <c r="J26" s="12" t="e">
        <f t="shared" si="0"/>
        <v>#VALUE!</v>
      </c>
      <c r="K26" s="13">
        <v>44562</v>
      </c>
      <c r="M26" s="6" t="e">
        <f>IF(J:J=15,1,0)</f>
        <v>#VALUE!</v>
      </c>
      <c r="N26" s="6" t="e">
        <f>IF(J:J=16,1,0)</f>
        <v>#VALUE!</v>
      </c>
      <c r="O26" s="6" t="e">
        <f>IF(J:J=17,1,0)</f>
        <v>#VALUE!</v>
      </c>
    </row>
    <row r="27" spans="1:15" ht="15.75" x14ac:dyDescent="0.25">
      <c r="A27" s="33"/>
      <c r="B27" s="8"/>
      <c r="C27" s="14"/>
      <c r="D27" s="9"/>
      <c r="E27" s="25"/>
      <c r="F27" s="9"/>
      <c r="G27" s="9"/>
      <c r="H27" s="47"/>
      <c r="I27" s="29"/>
      <c r="J27" s="12"/>
      <c r="K27" s="13">
        <v>44562</v>
      </c>
    </row>
    <row r="28" spans="1:15" ht="15.75" x14ac:dyDescent="0.25">
      <c r="A28" s="15">
        <v>1</v>
      </c>
      <c r="B28" s="20" t="s">
        <v>356</v>
      </c>
      <c r="C28" s="21">
        <v>37738</v>
      </c>
      <c r="D28" s="16" t="s">
        <v>354</v>
      </c>
      <c r="E28" s="16" t="s">
        <v>1</v>
      </c>
      <c r="F28" s="16" t="s">
        <v>10</v>
      </c>
      <c r="G28" s="16" t="s">
        <v>12</v>
      </c>
      <c r="H28" s="19"/>
      <c r="I28" s="19"/>
      <c r="J28" s="12">
        <f t="shared" si="0"/>
        <v>18</v>
      </c>
      <c r="K28" s="13">
        <v>44562</v>
      </c>
    </row>
    <row r="29" spans="1:15" ht="15.75" x14ac:dyDescent="0.25">
      <c r="A29" s="15">
        <v>2</v>
      </c>
      <c r="B29" s="20" t="s">
        <v>360</v>
      </c>
      <c r="C29" s="21">
        <v>37596</v>
      </c>
      <c r="D29" s="16" t="s">
        <v>354</v>
      </c>
      <c r="E29" s="16" t="s">
        <v>1</v>
      </c>
      <c r="F29" s="16" t="s">
        <v>10</v>
      </c>
      <c r="G29" s="16" t="s">
        <v>12</v>
      </c>
      <c r="H29" s="19"/>
      <c r="I29" s="19"/>
      <c r="J29" s="12">
        <f t="shared" si="0"/>
        <v>19</v>
      </c>
      <c r="K29" s="13">
        <v>44562</v>
      </c>
      <c r="M29" s="6" t="e">
        <f>SUM(M2:M26)</f>
        <v>#VALUE!</v>
      </c>
      <c r="N29" s="6" t="e">
        <f>SUM(N2:N26)</f>
        <v>#VALUE!</v>
      </c>
      <c r="O29" s="6" t="e">
        <f>SUM(O2:O26)</f>
        <v>#VALUE!</v>
      </c>
    </row>
    <row r="30" spans="1:15" ht="15.75" x14ac:dyDescent="0.25">
      <c r="A30" s="81"/>
    </row>
    <row r="33" ht="6.75" customHeigh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</sheetPr>
  <dimension ref="A1:Q33"/>
  <sheetViews>
    <sheetView zoomScaleNormal="100" workbookViewId="0">
      <selection activeCell="K17" sqref="K17"/>
    </sheetView>
  </sheetViews>
  <sheetFormatPr defaultRowHeight="15" x14ac:dyDescent="0.25"/>
  <cols>
    <col min="1" max="1" width="4" style="6" customWidth="1"/>
    <col min="2" max="2" width="41" style="6" customWidth="1"/>
    <col min="3" max="3" width="23.140625" style="6" customWidth="1"/>
    <col min="4" max="4" width="39.28515625" style="6" customWidth="1"/>
    <col min="5" max="5" width="21.42578125" style="6" customWidth="1"/>
    <col min="6" max="6" width="11.140625" style="6" customWidth="1"/>
    <col min="7" max="7" width="8.28515625" style="6" customWidth="1"/>
    <col min="8" max="8" width="14.7109375" style="6" customWidth="1"/>
    <col min="9" max="10" width="9.140625" style="6"/>
    <col min="11" max="11" width="13.28515625" style="6" customWidth="1"/>
    <col min="12" max="16384" width="9.140625" style="6"/>
  </cols>
  <sheetData>
    <row r="1" spans="1:17" ht="15.75" customHeight="1" x14ac:dyDescent="0.25">
      <c r="A1" s="22" t="s">
        <v>13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8</v>
      </c>
      <c r="G1" s="2" t="s">
        <v>11</v>
      </c>
      <c r="H1" s="2" t="s">
        <v>6</v>
      </c>
      <c r="I1" s="2" t="s">
        <v>7</v>
      </c>
      <c r="M1" s="6">
        <v>15</v>
      </c>
      <c r="N1" s="6">
        <v>16</v>
      </c>
      <c r="O1" s="6">
        <v>17</v>
      </c>
      <c r="P1" s="6">
        <v>18</v>
      </c>
      <c r="Q1" s="6">
        <v>21</v>
      </c>
    </row>
    <row r="2" spans="1:17" ht="15.75" x14ac:dyDescent="0.25">
      <c r="A2" s="33">
        <v>1</v>
      </c>
      <c r="B2" s="8" t="s">
        <v>150</v>
      </c>
      <c r="C2" s="14" t="s">
        <v>77</v>
      </c>
      <c r="D2" s="9" t="s">
        <v>75</v>
      </c>
      <c r="E2" s="25" t="s">
        <v>0</v>
      </c>
      <c r="F2" s="9" t="s">
        <v>9</v>
      </c>
      <c r="G2" s="9" t="s">
        <v>12</v>
      </c>
      <c r="H2" s="29"/>
      <c r="I2" s="29"/>
      <c r="J2" s="12" t="e">
        <f t="shared" ref="J2:J28" si="0">DATEDIF(C2,K2,"y")</f>
        <v>#VALUE!</v>
      </c>
      <c r="K2" s="13">
        <v>44562</v>
      </c>
      <c r="M2" s="6" t="e">
        <f>IF(J:J=15,1,0)</f>
        <v>#VALUE!</v>
      </c>
      <c r="N2" s="6" t="e">
        <f>IF(J:J=16,1,0)</f>
        <v>#VALUE!</v>
      </c>
      <c r="O2" s="6" t="e">
        <f>IF(J:J=17,1,0)</f>
        <v>#VALUE!</v>
      </c>
      <c r="P2" s="6" t="e">
        <f>IF(J2:J25=18,1,0)</f>
        <v>#VALUE!</v>
      </c>
      <c r="Q2" s="6" t="e">
        <f>IF(J2:J25=21,1,0)</f>
        <v>#VALUE!</v>
      </c>
    </row>
    <row r="3" spans="1:17" ht="15.75" x14ac:dyDescent="0.25">
      <c r="A3" s="33">
        <v>2</v>
      </c>
      <c r="B3" s="8" t="s">
        <v>151</v>
      </c>
      <c r="C3" s="14" t="s">
        <v>242</v>
      </c>
      <c r="D3" s="9" t="s">
        <v>75</v>
      </c>
      <c r="E3" s="25" t="s">
        <v>0</v>
      </c>
      <c r="F3" s="9" t="s">
        <v>9</v>
      </c>
      <c r="G3" s="9" t="s">
        <v>12</v>
      </c>
      <c r="H3" s="47"/>
      <c r="I3" s="29"/>
      <c r="J3" s="12" t="e">
        <f t="shared" si="0"/>
        <v>#VALUE!</v>
      </c>
      <c r="K3" s="13">
        <v>44562</v>
      </c>
    </row>
    <row r="4" spans="1:17" ht="15.75" x14ac:dyDescent="0.25">
      <c r="A4" s="33">
        <v>3</v>
      </c>
      <c r="B4" s="8" t="s">
        <v>152</v>
      </c>
      <c r="C4" s="14" t="s">
        <v>243</v>
      </c>
      <c r="D4" s="9" t="s">
        <v>75</v>
      </c>
      <c r="E4" s="25" t="s">
        <v>0</v>
      </c>
      <c r="F4" s="9" t="s">
        <v>9</v>
      </c>
      <c r="G4" s="9" t="s">
        <v>12</v>
      </c>
      <c r="H4" s="47"/>
      <c r="I4" s="29"/>
      <c r="J4" s="12" t="e">
        <f t="shared" si="0"/>
        <v>#VALUE!</v>
      </c>
      <c r="K4" s="13">
        <v>44562</v>
      </c>
      <c r="M4" s="6" t="e">
        <f>IF(J:J=15,1,0)</f>
        <v>#VALUE!</v>
      </c>
      <c r="N4" s="6" t="e">
        <f>IF(J:J=16,1,0)</f>
        <v>#VALUE!</v>
      </c>
      <c r="O4" s="6" t="e">
        <f>IF(J:J=17,1,0)</f>
        <v>#VALUE!</v>
      </c>
      <c r="P4" s="6" t="e">
        <f>IF(J4:J29=18,1,0)</f>
        <v>#VALUE!</v>
      </c>
      <c r="Q4" s="6" t="e">
        <f>IF(J4:J29=21,1,0)</f>
        <v>#VALUE!</v>
      </c>
    </row>
    <row r="5" spans="1:17" ht="15.75" x14ac:dyDescent="0.25">
      <c r="A5" s="33">
        <v>4</v>
      </c>
      <c r="B5" s="24" t="s">
        <v>153</v>
      </c>
      <c r="C5" s="36" t="s">
        <v>310</v>
      </c>
      <c r="D5" s="25" t="s">
        <v>244</v>
      </c>
      <c r="E5" s="25" t="s">
        <v>0</v>
      </c>
      <c r="F5" s="25" t="s">
        <v>9</v>
      </c>
      <c r="G5" s="25" t="s">
        <v>12</v>
      </c>
      <c r="H5" s="47"/>
      <c r="I5" s="29"/>
      <c r="J5" s="12" t="e">
        <f t="shared" si="0"/>
        <v>#VALUE!</v>
      </c>
      <c r="K5" s="13">
        <v>44562</v>
      </c>
      <c r="M5" s="6" t="e">
        <f>IF(J:J=15,1,0)</f>
        <v>#VALUE!</v>
      </c>
      <c r="N5" s="6" t="e">
        <f>IF(J:J=16,1,0)</f>
        <v>#VALUE!</v>
      </c>
      <c r="O5" s="6" t="e">
        <f>IF(J:J=17,1,0)</f>
        <v>#VALUE!</v>
      </c>
      <c r="P5" s="6" t="e">
        <f>IF(J5:J30=18,1,0)</f>
        <v>#VALUE!</v>
      </c>
      <c r="Q5" s="6" t="e">
        <f>IF(J5:J30=21,1,0)</f>
        <v>#VALUE!</v>
      </c>
    </row>
    <row r="6" spans="1:17" ht="15.75" x14ac:dyDescent="0.25">
      <c r="A6" s="33">
        <v>5</v>
      </c>
      <c r="B6" s="8" t="s">
        <v>314</v>
      </c>
      <c r="C6" s="36">
        <v>38134</v>
      </c>
      <c r="D6" s="9" t="s">
        <v>383</v>
      </c>
      <c r="E6" s="25" t="s">
        <v>0</v>
      </c>
      <c r="F6" s="9" t="s">
        <v>9</v>
      </c>
      <c r="G6" s="9" t="s">
        <v>12</v>
      </c>
      <c r="H6" s="1"/>
      <c r="I6" s="1"/>
      <c r="J6" s="12">
        <f t="shared" si="0"/>
        <v>17</v>
      </c>
      <c r="K6" s="13">
        <v>44562</v>
      </c>
      <c r="M6" s="6">
        <f>IF(J:J=15,1,0)</f>
        <v>0</v>
      </c>
      <c r="N6" s="6">
        <f>IF(J:J=16,1,0)</f>
        <v>0</v>
      </c>
      <c r="O6" s="6">
        <f>IF(J:J=17,1,0)</f>
        <v>1</v>
      </c>
      <c r="P6" s="6">
        <f>IF(J6:J31=18,1,0)</f>
        <v>0</v>
      </c>
      <c r="Q6" s="6">
        <f>IF(J6:J31=21,1,0)</f>
        <v>0</v>
      </c>
    </row>
    <row r="7" spans="1:17" ht="15.75" x14ac:dyDescent="0.25">
      <c r="A7" s="33">
        <v>6</v>
      </c>
      <c r="B7" s="8" t="s">
        <v>154</v>
      </c>
      <c r="C7" s="14" t="s">
        <v>245</v>
      </c>
      <c r="D7" s="9" t="s">
        <v>75</v>
      </c>
      <c r="E7" s="25" t="s">
        <v>0</v>
      </c>
      <c r="F7" s="9" t="s">
        <v>9</v>
      </c>
      <c r="G7" s="9" t="s">
        <v>12</v>
      </c>
      <c r="H7" s="47"/>
      <c r="I7" s="29"/>
      <c r="J7" s="12" t="e">
        <f t="shared" si="0"/>
        <v>#VALUE!</v>
      </c>
      <c r="K7" s="13">
        <v>44562</v>
      </c>
    </row>
    <row r="8" spans="1:17" ht="15.75" x14ac:dyDescent="0.25">
      <c r="A8" s="33">
        <v>7</v>
      </c>
      <c r="B8" s="8" t="s">
        <v>155</v>
      </c>
      <c r="C8" s="14" t="s">
        <v>125</v>
      </c>
      <c r="D8" s="9" t="s">
        <v>75</v>
      </c>
      <c r="E8" s="25" t="s">
        <v>0</v>
      </c>
      <c r="F8" s="9" t="s">
        <v>9</v>
      </c>
      <c r="G8" s="9" t="s">
        <v>12</v>
      </c>
      <c r="H8" s="47"/>
      <c r="I8" s="29"/>
      <c r="J8" s="12" t="e">
        <f t="shared" si="0"/>
        <v>#VALUE!</v>
      </c>
      <c r="K8" s="13">
        <v>44562</v>
      </c>
    </row>
    <row r="9" spans="1:17" ht="15.75" x14ac:dyDescent="0.25">
      <c r="A9" s="33">
        <v>8</v>
      </c>
      <c r="B9" s="8" t="s">
        <v>156</v>
      </c>
      <c r="C9" s="14" t="s">
        <v>246</v>
      </c>
      <c r="D9" s="9" t="s">
        <v>75</v>
      </c>
      <c r="E9" s="25" t="s">
        <v>0</v>
      </c>
      <c r="F9" s="9" t="s">
        <v>9</v>
      </c>
      <c r="G9" s="9" t="s">
        <v>12</v>
      </c>
      <c r="H9" s="47"/>
      <c r="I9" s="29"/>
      <c r="J9" s="12" t="e">
        <f t="shared" si="0"/>
        <v>#VALUE!</v>
      </c>
      <c r="K9" s="13">
        <v>44562</v>
      </c>
      <c r="M9" s="6" t="e">
        <f>IF(J:J=15,1,0)</f>
        <v>#VALUE!</v>
      </c>
      <c r="N9" s="6" t="e">
        <f>IF(J:J=16,1,0)</f>
        <v>#VALUE!</v>
      </c>
      <c r="O9" s="6" t="e">
        <f>IF(J:J=17,1,0)</f>
        <v>#VALUE!</v>
      </c>
      <c r="P9" s="6" t="e">
        <f>IF(J9:J34=18,1,0)</f>
        <v>#VALUE!</v>
      </c>
      <c r="Q9" s="6" t="e">
        <f>IF(J9:J34=21,1,0)</f>
        <v>#VALUE!</v>
      </c>
    </row>
    <row r="10" spans="1:17" ht="15.75" x14ac:dyDescent="0.25">
      <c r="A10" s="33">
        <v>9</v>
      </c>
      <c r="B10" s="8" t="s">
        <v>157</v>
      </c>
      <c r="C10" s="14" t="s">
        <v>247</v>
      </c>
      <c r="D10" s="9" t="s">
        <v>75</v>
      </c>
      <c r="E10" s="25" t="s">
        <v>0</v>
      </c>
      <c r="F10" s="9" t="s">
        <v>9</v>
      </c>
      <c r="G10" s="9" t="s">
        <v>12</v>
      </c>
      <c r="H10" s="47"/>
      <c r="I10" s="29"/>
      <c r="J10" s="12" t="e">
        <f t="shared" si="0"/>
        <v>#VALUE!</v>
      </c>
      <c r="K10" s="13">
        <v>44562</v>
      </c>
    </row>
    <row r="11" spans="1:17" ht="15.75" x14ac:dyDescent="0.25">
      <c r="A11" s="33">
        <v>10</v>
      </c>
      <c r="B11" s="24" t="s">
        <v>158</v>
      </c>
      <c r="C11" s="36" t="s">
        <v>76</v>
      </c>
      <c r="D11" s="25" t="s">
        <v>244</v>
      </c>
      <c r="E11" s="25" t="s">
        <v>0</v>
      </c>
      <c r="F11" s="25" t="s">
        <v>9</v>
      </c>
      <c r="G11" s="25" t="s">
        <v>12</v>
      </c>
      <c r="H11" s="47"/>
      <c r="I11" s="29"/>
      <c r="J11" s="12" t="e">
        <f t="shared" si="0"/>
        <v>#VALUE!</v>
      </c>
      <c r="K11" s="13">
        <v>44562</v>
      </c>
    </row>
    <row r="12" spans="1:17" ht="15.75" x14ac:dyDescent="0.25">
      <c r="A12" s="33">
        <v>11</v>
      </c>
      <c r="B12" s="8" t="s">
        <v>159</v>
      </c>
      <c r="C12" s="14" t="s">
        <v>248</v>
      </c>
      <c r="D12" s="9" t="s">
        <v>75</v>
      </c>
      <c r="E12" s="25" t="s">
        <v>0</v>
      </c>
      <c r="F12" s="9" t="s">
        <v>9</v>
      </c>
      <c r="G12" s="9" t="s">
        <v>12</v>
      </c>
      <c r="H12" s="47"/>
      <c r="I12" s="29"/>
      <c r="J12" s="12" t="e">
        <f t="shared" si="0"/>
        <v>#VALUE!</v>
      </c>
      <c r="K12" s="13">
        <v>44562</v>
      </c>
    </row>
    <row r="13" spans="1:17" ht="15.75" x14ac:dyDescent="0.25">
      <c r="A13" s="33">
        <v>12</v>
      </c>
      <c r="B13" s="8" t="s">
        <v>160</v>
      </c>
      <c r="C13" s="14" t="s">
        <v>249</v>
      </c>
      <c r="D13" s="9" t="s">
        <v>75</v>
      </c>
      <c r="E13" s="25" t="s">
        <v>0</v>
      </c>
      <c r="F13" s="9" t="s">
        <v>9</v>
      </c>
      <c r="G13" s="9" t="s">
        <v>12</v>
      </c>
      <c r="H13" s="47"/>
      <c r="I13" s="29"/>
      <c r="J13" s="12" t="e">
        <f t="shared" si="0"/>
        <v>#VALUE!</v>
      </c>
      <c r="K13" s="13">
        <v>44562</v>
      </c>
      <c r="M13" s="6" t="e">
        <f>IF(J:J=15,1,0)</f>
        <v>#VALUE!</v>
      </c>
      <c r="N13" s="6" t="e">
        <f>IF(J:J=16,1,0)</f>
        <v>#VALUE!</v>
      </c>
      <c r="O13" s="6" t="e">
        <f>IF(J:J=17,1,0)</f>
        <v>#VALUE!</v>
      </c>
      <c r="P13" s="6" t="e">
        <f>IF(J13:J38=18,1,0)</f>
        <v>#VALUE!</v>
      </c>
      <c r="Q13" s="6" t="e">
        <f>IF(J13:J38=21,1,0)</f>
        <v>#VALUE!</v>
      </c>
    </row>
    <row r="14" spans="1:17" ht="15.75" x14ac:dyDescent="0.25">
      <c r="A14" s="33">
        <v>13</v>
      </c>
      <c r="B14" s="8" t="s">
        <v>161</v>
      </c>
      <c r="C14" s="14" t="s">
        <v>250</v>
      </c>
      <c r="D14" s="9" t="s">
        <v>75</v>
      </c>
      <c r="E14" s="25" t="s">
        <v>0</v>
      </c>
      <c r="F14" s="9" t="s">
        <v>9</v>
      </c>
      <c r="G14" s="9" t="s">
        <v>12</v>
      </c>
      <c r="H14" s="47"/>
      <c r="I14" s="29"/>
      <c r="J14" s="12" t="e">
        <f t="shared" si="0"/>
        <v>#VALUE!</v>
      </c>
      <c r="K14" s="13">
        <v>44562</v>
      </c>
      <c r="M14" s="6" t="e">
        <f>IF(J:J=15,1,0)</f>
        <v>#VALUE!</v>
      </c>
      <c r="N14" s="6" t="e">
        <f>IF(J:J=16,1,0)</f>
        <v>#VALUE!</v>
      </c>
      <c r="O14" s="6" t="e">
        <f>IF(J:J=17,1,0)</f>
        <v>#VALUE!</v>
      </c>
      <c r="P14" s="6" t="e">
        <f>IF(J14:J39=18,1,0)</f>
        <v>#VALUE!</v>
      </c>
      <c r="Q14" s="6" t="e">
        <f>IF(J14:J39=21,1,0)</f>
        <v>#VALUE!</v>
      </c>
    </row>
    <row r="15" spans="1:17" ht="15.75" x14ac:dyDescent="0.25">
      <c r="A15" s="33">
        <v>14</v>
      </c>
      <c r="B15" s="8" t="s">
        <v>162</v>
      </c>
      <c r="C15" s="14" t="s">
        <v>251</v>
      </c>
      <c r="D15" s="9" t="s">
        <v>75</v>
      </c>
      <c r="E15" s="25" t="s">
        <v>0</v>
      </c>
      <c r="F15" s="9" t="s">
        <v>9</v>
      </c>
      <c r="G15" s="9" t="s">
        <v>12</v>
      </c>
      <c r="H15" s="47"/>
      <c r="I15" s="29"/>
      <c r="J15" s="12" t="e">
        <f t="shared" si="0"/>
        <v>#VALUE!</v>
      </c>
      <c r="K15" s="13">
        <v>44562</v>
      </c>
    </row>
    <row r="16" spans="1:17" ht="15.75" x14ac:dyDescent="0.25">
      <c r="A16" s="33">
        <v>15</v>
      </c>
      <c r="B16" s="8" t="s">
        <v>163</v>
      </c>
      <c r="C16" s="14" t="s">
        <v>252</v>
      </c>
      <c r="D16" s="9" t="s">
        <v>75</v>
      </c>
      <c r="E16" s="25" t="s">
        <v>0</v>
      </c>
      <c r="F16" s="9" t="s">
        <v>9</v>
      </c>
      <c r="G16" s="9" t="s">
        <v>12</v>
      </c>
      <c r="H16" s="47"/>
      <c r="I16" s="29"/>
      <c r="J16" s="12" t="e">
        <f t="shared" si="0"/>
        <v>#VALUE!</v>
      </c>
      <c r="K16" s="13">
        <v>44562</v>
      </c>
    </row>
    <row r="17" spans="1:17" ht="15.75" x14ac:dyDescent="0.25">
      <c r="A17" s="33">
        <v>16</v>
      </c>
      <c r="B17" s="8" t="s">
        <v>164</v>
      </c>
      <c r="C17" s="14" t="s">
        <v>253</v>
      </c>
      <c r="D17" s="9" t="s">
        <v>75</v>
      </c>
      <c r="E17" s="25" t="s">
        <v>0</v>
      </c>
      <c r="F17" s="9" t="s">
        <v>9</v>
      </c>
      <c r="G17" s="9" t="s">
        <v>12</v>
      </c>
      <c r="H17" s="47"/>
      <c r="I17" s="29"/>
      <c r="J17" s="12" t="e">
        <f t="shared" si="0"/>
        <v>#VALUE!</v>
      </c>
      <c r="K17" s="13">
        <v>44562</v>
      </c>
    </row>
    <row r="18" spans="1:17" ht="15.75" x14ac:dyDescent="0.25">
      <c r="A18" s="33">
        <v>17</v>
      </c>
      <c r="B18" s="8" t="s">
        <v>166</v>
      </c>
      <c r="C18" s="14" t="s">
        <v>255</v>
      </c>
      <c r="D18" s="9" t="s">
        <v>75</v>
      </c>
      <c r="E18" s="25" t="s">
        <v>0</v>
      </c>
      <c r="F18" s="9" t="s">
        <v>9</v>
      </c>
      <c r="G18" s="9" t="s">
        <v>12</v>
      </c>
      <c r="H18" s="47"/>
      <c r="I18" s="29"/>
      <c r="J18" s="12" t="e">
        <f t="shared" si="0"/>
        <v>#VALUE!</v>
      </c>
      <c r="K18" s="13">
        <v>44562</v>
      </c>
    </row>
    <row r="19" spans="1:17" ht="15.75" x14ac:dyDescent="0.25">
      <c r="A19" s="33">
        <v>18</v>
      </c>
      <c r="B19" s="8" t="s">
        <v>167</v>
      </c>
      <c r="C19" s="14" t="s">
        <v>256</v>
      </c>
      <c r="D19" s="9" t="s">
        <v>75</v>
      </c>
      <c r="E19" s="25" t="s">
        <v>0</v>
      </c>
      <c r="F19" s="9" t="s">
        <v>9</v>
      </c>
      <c r="G19" s="9" t="s">
        <v>12</v>
      </c>
      <c r="H19" s="47"/>
      <c r="I19" s="29"/>
      <c r="J19" s="12" t="e">
        <f t="shared" si="0"/>
        <v>#VALUE!</v>
      </c>
      <c r="K19" s="13">
        <v>44562</v>
      </c>
      <c r="M19" s="6" t="e">
        <f>IF(J:J=15,1,0)</f>
        <v>#VALUE!</v>
      </c>
      <c r="N19" s="6" t="e">
        <f>IF(J:J=16,1,0)</f>
        <v>#VALUE!</v>
      </c>
      <c r="O19" s="6" t="e">
        <f>IF(J:J=17,1,0)</f>
        <v>#VALUE!</v>
      </c>
      <c r="P19" s="6" t="e">
        <f>IF(J19:J44=18,1,0)</f>
        <v>#VALUE!</v>
      </c>
      <c r="Q19" s="6" t="e">
        <f>IF(J19:J44=21,1,0)</f>
        <v>#VALUE!</v>
      </c>
    </row>
    <row r="20" spans="1:17" ht="15.75" x14ac:dyDescent="0.25">
      <c r="A20" s="33">
        <v>19</v>
      </c>
      <c r="B20" s="8" t="s">
        <v>168</v>
      </c>
      <c r="C20" s="14" t="s">
        <v>257</v>
      </c>
      <c r="D20" s="9" t="s">
        <v>75</v>
      </c>
      <c r="E20" s="25" t="s">
        <v>0</v>
      </c>
      <c r="F20" s="9" t="s">
        <v>9</v>
      </c>
      <c r="G20" s="9" t="s">
        <v>12</v>
      </c>
      <c r="H20" s="47"/>
      <c r="I20" s="29"/>
      <c r="J20" s="12" t="e">
        <f t="shared" si="0"/>
        <v>#VALUE!</v>
      </c>
      <c r="K20" s="13">
        <v>44562</v>
      </c>
    </row>
    <row r="21" spans="1:17" ht="15.75" x14ac:dyDescent="0.25">
      <c r="A21" s="33">
        <v>20</v>
      </c>
      <c r="B21" s="8" t="s">
        <v>169</v>
      </c>
      <c r="C21" s="14" t="s">
        <v>258</v>
      </c>
      <c r="D21" s="9" t="s">
        <v>75</v>
      </c>
      <c r="E21" s="25" t="s">
        <v>0</v>
      </c>
      <c r="F21" s="9" t="s">
        <v>9</v>
      </c>
      <c r="G21" s="9" t="s">
        <v>12</v>
      </c>
      <c r="H21" s="47"/>
      <c r="I21" s="29"/>
      <c r="J21" s="12" t="e">
        <f t="shared" si="0"/>
        <v>#VALUE!</v>
      </c>
      <c r="K21" s="13">
        <v>44562</v>
      </c>
    </row>
    <row r="22" spans="1:17" ht="15.75" x14ac:dyDescent="0.25">
      <c r="A22" s="33">
        <v>21</v>
      </c>
      <c r="B22" s="8" t="s">
        <v>170</v>
      </c>
      <c r="C22" s="14" t="s">
        <v>259</v>
      </c>
      <c r="D22" s="9" t="s">
        <v>75</v>
      </c>
      <c r="E22" s="25" t="s">
        <v>0</v>
      </c>
      <c r="F22" s="9" t="s">
        <v>9</v>
      </c>
      <c r="G22" s="9" t="s">
        <v>12</v>
      </c>
      <c r="H22" s="47"/>
      <c r="I22" s="29"/>
      <c r="J22" s="12" t="e">
        <f t="shared" si="0"/>
        <v>#VALUE!</v>
      </c>
      <c r="K22" s="13">
        <v>44562</v>
      </c>
      <c r="M22" s="6" t="e">
        <f>IF(J:J=15,1,0)</f>
        <v>#VALUE!</v>
      </c>
      <c r="N22" s="6" t="e">
        <f>IF(J:J=16,1,0)</f>
        <v>#VALUE!</v>
      </c>
      <c r="O22" s="6" t="e">
        <f>IF(J:J=17,1,0)</f>
        <v>#VALUE!</v>
      </c>
      <c r="P22" s="6" t="e">
        <f>IF(J22:J47=18,1,0)</f>
        <v>#VALUE!</v>
      </c>
      <c r="Q22" s="6" t="e">
        <f>IF(J22:J47=21,1,0)</f>
        <v>#VALUE!</v>
      </c>
    </row>
    <row r="23" spans="1:17" ht="15.75" x14ac:dyDescent="0.25">
      <c r="A23" s="33">
        <v>22</v>
      </c>
      <c r="B23" s="8" t="s">
        <v>171</v>
      </c>
      <c r="C23" s="14" t="s">
        <v>260</v>
      </c>
      <c r="D23" s="9" t="s">
        <v>75</v>
      </c>
      <c r="E23" s="25" t="s">
        <v>0</v>
      </c>
      <c r="F23" s="9" t="s">
        <v>9</v>
      </c>
      <c r="G23" s="9" t="s">
        <v>12</v>
      </c>
      <c r="H23" s="1"/>
      <c r="I23" s="1"/>
      <c r="J23" s="12" t="e">
        <f t="shared" si="0"/>
        <v>#VALUE!</v>
      </c>
      <c r="K23" s="13">
        <v>44562</v>
      </c>
      <c r="M23" s="6" t="e">
        <f>IF(J:J=15,1,0)</f>
        <v>#VALUE!</v>
      </c>
      <c r="N23" s="6" t="e">
        <f>IF(J:J=16,1,0)</f>
        <v>#VALUE!</v>
      </c>
      <c r="O23" s="6" t="e">
        <f>IF(J:J=17,1,0)</f>
        <v>#VALUE!</v>
      </c>
      <c r="P23" s="6" t="e">
        <f>IF(J23:J48=18,1,0)</f>
        <v>#VALUE!</v>
      </c>
      <c r="Q23" s="6" t="e">
        <f>IF(J23:J48=21,1,0)</f>
        <v>#VALUE!</v>
      </c>
    </row>
    <row r="24" spans="1:17" ht="15.75" x14ac:dyDescent="0.25">
      <c r="A24" s="17">
        <v>23</v>
      </c>
      <c r="B24" s="10" t="s">
        <v>172</v>
      </c>
      <c r="C24" s="5" t="s">
        <v>261</v>
      </c>
      <c r="D24" s="11" t="s">
        <v>75</v>
      </c>
      <c r="E24" s="11" t="s">
        <v>0</v>
      </c>
      <c r="F24" s="11" t="s">
        <v>9</v>
      </c>
      <c r="G24" s="11" t="s">
        <v>262</v>
      </c>
      <c r="H24" s="54"/>
      <c r="I24" s="18"/>
      <c r="J24" s="12" t="e">
        <f t="shared" si="0"/>
        <v>#VALUE!</v>
      </c>
      <c r="K24" s="13">
        <v>44562</v>
      </c>
    </row>
    <row r="25" spans="1:17" ht="15.75" x14ac:dyDescent="0.25">
      <c r="A25" s="33">
        <v>24</v>
      </c>
      <c r="B25" s="8" t="s">
        <v>173</v>
      </c>
      <c r="C25" s="14" t="s">
        <v>146</v>
      </c>
      <c r="D25" s="9" t="s">
        <v>75</v>
      </c>
      <c r="E25" s="25" t="s">
        <v>0</v>
      </c>
      <c r="F25" s="9" t="s">
        <v>9</v>
      </c>
      <c r="G25" s="9" t="s">
        <v>12</v>
      </c>
      <c r="H25" s="29"/>
      <c r="I25" s="29"/>
      <c r="J25" s="12" t="e">
        <f t="shared" si="0"/>
        <v>#VALUE!</v>
      </c>
      <c r="K25" s="13">
        <v>44562</v>
      </c>
    </row>
    <row r="26" spans="1:17" ht="15.75" x14ac:dyDescent="0.25">
      <c r="A26" s="33">
        <v>25</v>
      </c>
      <c r="B26" s="8" t="s">
        <v>315</v>
      </c>
      <c r="C26" s="14">
        <v>38301</v>
      </c>
      <c r="D26" s="9" t="s">
        <v>383</v>
      </c>
      <c r="E26" s="25" t="s">
        <v>0</v>
      </c>
      <c r="F26" s="9" t="s">
        <v>9</v>
      </c>
      <c r="G26" s="9" t="s">
        <v>12</v>
      </c>
      <c r="H26" s="1"/>
      <c r="I26" s="1"/>
      <c r="J26" s="12">
        <f t="shared" si="0"/>
        <v>17</v>
      </c>
      <c r="K26" s="13">
        <v>44562</v>
      </c>
    </row>
    <row r="27" spans="1:17" ht="15.75" x14ac:dyDescent="0.25">
      <c r="A27" s="33"/>
      <c r="B27" s="8"/>
      <c r="C27" s="14"/>
      <c r="D27" s="9"/>
      <c r="E27" s="25"/>
      <c r="F27" s="9"/>
      <c r="G27" s="9"/>
      <c r="H27" s="1"/>
      <c r="I27" s="1"/>
      <c r="J27" s="12">
        <f t="shared" si="0"/>
        <v>122</v>
      </c>
      <c r="K27" s="13">
        <v>44562</v>
      </c>
    </row>
    <row r="28" spans="1:17" ht="15.75" x14ac:dyDescent="0.25">
      <c r="A28" s="15">
        <v>1</v>
      </c>
      <c r="B28" s="20" t="s">
        <v>367</v>
      </c>
      <c r="C28" s="21">
        <v>37826</v>
      </c>
      <c r="D28" s="16" t="s">
        <v>354</v>
      </c>
      <c r="E28" s="16" t="s">
        <v>1</v>
      </c>
      <c r="F28" s="16" t="s">
        <v>10</v>
      </c>
      <c r="G28" s="16" t="s">
        <v>12</v>
      </c>
      <c r="H28" s="19"/>
      <c r="I28" s="19"/>
      <c r="J28" s="12">
        <f t="shared" si="0"/>
        <v>18</v>
      </c>
      <c r="K28" s="13">
        <v>44562</v>
      </c>
      <c r="M28" s="6" t="e">
        <f>SUM(M2:M25)</f>
        <v>#VALUE!</v>
      </c>
      <c r="N28" s="6" t="e">
        <f>SUM(N2:N25)</f>
        <v>#VALUE!</v>
      </c>
      <c r="O28" s="6" t="e">
        <f>SUM(O2:O25)</f>
        <v>#VALUE!</v>
      </c>
      <c r="P28" s="6" t="e">
        <f>SUM(P2:P25)</f>
        <v>#VALUE!</v>
      </c>
      <c r="Q28" s="6" t="e">
        <f>SUM(Q2:Q25)</f>
        <v>#VALUE!</v>
      </c>
    </row>
    <row r="33" ht="6.75" customHeight="1" x14ac:dyDescent="0.25"/>
  </sheetData>
  <sortState xmlns:xlrd2="http://schemas.microsoft.com/office/spreadsheetml/2017/richdata2" ref="B2:I27">
    <sortCondition ref="B2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</sheetPr>
  <dimension ref="A1:Q33"/>
  <sheetViews>
    <sheetView zoomScaleNormal="100" workbookViewId="0">
      <selection activeCell="B28" sqref="B28"/>
    </sheetView>
  </sheetViews>
  <sheetFormatPr defaultRowHeight="15" x14ac:dyDescent="0.25"/>
  <cols>
    <col min="1" max="1" width="4" style="6" customWidth="1"/>
    <col min="2" max="2" width="41.42578125" style="6" customWidth="1"/>
    <col min="3" max="3" width="23.140625" style="6" customWidth="1"/>
    <col min="4" max="4" width="39.28515625" style="6" customWidth="1"/>
    <col min="5" max="5" width="21.42578125" style="6" customWidth="1"/>
    <col min="6" max="6" width="11.140625" style="6" customWidth="1"/>
    <col min="7" max="7" width="8.28515625" style="6" customWidth="1"/>
    <col min="8" max="8" width="14.7109375" style="6" customWidth="1"/>
    <col min="9" max="10" width="9.140625" style="6"/>
    <col min="11" max="11" width="13.28515625" style="6" customWidth="1"/>
    <col min="12" max="16384" width="9.140625" style="6"/>
  </cols>
  <sheetData>
    <row r="1" spans="1:17" ht="15.75" customHeight="1" x14ac:dyDescent="0.25">
      <c r="A1" s="22" t="s">
        <v>13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8</v>
      </c>
      <c r="G1" s="2" t="s">
        <v>11</v>
      </c>
      <c r="H1" s="2" t="s">
        <v>6</v>
      </c>
      <c r="I1" s="2" t="s">
        <v>7</v>
      </c>
      <c r="M1" s="6">
        <v>15</v>
      </c>
      <c r="N1" s="6">
        <v>16</v>
      </c>
      <c r="O1" s="6">
        <v>17</v>
      </c>
      <c r="P1" s="6">
        <v>18</v>
      </c>
      <c r="Q1" s="6">
        <v>21</v>
      </c>
    </row>
    <row r="2" spans="1:17" ht="15.75" x14ac:dyDescent="0.25">
      <c r="A2" s="33">
        <v>1</v>
      </c>
      <c r="B2" s="8" t="s">
        <v>174</v>
      </c>
      <c r="C2" s="14" t="s">
        <v>263</v>
      </c>
      <c r="D2" s="9" t="s">
        <v>75</v>
      </c>
      <c r="E2" s="25" t="s">
        <v>0</v>
      </c>
      <c r="F2" s="9" t="s">
        <v>9</v>
      </c>
      <c r="G2" s="9" t="s">
        <v>12</v>
      </c>
      <c r="H2" s="29"/>
      <c r="I2" s="29"/>
      <c r="J2" s="12" t="e">
        <f t="shared" ref="J2:J28" si="0">DATEDIF(C2,K2,"y")</f>
        <v>#VALUE!</v>
      </c>
      <c r="K2" s="13">
        <v>44562</v>
      </c>
    </row>
    <row r="3" spans="1:17" ht="15.75" x14ac:dyDescent="0.25">
      <c r="A3" s="33">
        <v>2</v>
      </c>
      <c r="B3" s="8" t="s">
        <v>175</v>
      </c>
      <c r="C3" s="14" t="s">
        <v>264</v>
      </c>
      <c r="D3" s="9" t="s">
        <v>75</v>
      </c>
      <c r="E3" s="25" t="s">
        <v>0</v>
      </c>
      <c r="F3" s="9" t="s">
        <v>9</v>
      </c>
      <c r="G3" s="9" t="s">
        <v>12</v>
      </c>
      <c r="H3" s="47"/>
      <c r="I3" s="29"/>
      <c r="J3" s="12" t="e">
        <f t="shared" si="0"/>
        <v>#VALUE!</v>
      </c>
      <c r="K3" s="13">
        <v>44562</v>
      </c>
    </row>
    <row r="4" spans="1:17" ht="15.75" x14ac:dyDescent="0.25">
      <c r="A4" s="33">
        <v>3</v>
      </c>
      <c r="B4" s="8" t="s">
        <v>404</v>
      </c>
      <c r="C4" s="14">
        <v>38289</v>
      </c>
      <c r="D4" s="9" t="s">
        <v>384</v>
      </c>
      <c r="E4" s="25" t="s">
        <v>0</v>
      </c>
      <c r="F4" s="9" t="s">
        <v>9</v>
      </c>
      <c r="G4" s="9" t="s">
        <v>12</v>
      </c>
      <c r="H4" s="1"/>
      <c r="I4" s="1"/>
      <c r="J4" s="12">
        <f t="shared" si="0"/>
        <v>17</v>
      </c>
      <c r="K4" s="13">
        <v>44562</v>
      </c>
      <c r="M4" s="6">
        <f>IF(J:J=15,1,0)</f>
        <v>0</v>
      </c>
      <c r="N4" s="6">
        <f>IF(J:J=16,1,0)</f>
        <v>0</v>
      </c>
      <c r="O4" s="6">
        <f>IF(J:J=17,1,0)</f>
        <v>1</v>
      </c>
      <c r="P4" s="6">
        <f>IF(J4:J28=18,1,0)</f>
        <v>0</v>
      </c>
      <c r="Q4" s="6">
        <f>IF(J4:J28=21,1,0)</f>
        <v>0</v>
      </c>
    </row>
    <row r="5" spans="1:17" ht="15.75" x14ac:dyDescent="0.25">
      <c r="A5" s="33">
        <v>4</v>
      </c>
      <c r="B5" s="8" t="s">
        <v>177</v>
      </c>
      <c r="C5" s="14" t="s">
        <v>266</v>
      </c>
      <c r="D5" s="9" t="s">
        <v>75</v>
      </c>
      <c r="E5" s="25" t="s">
        <v>0</v>
      </c>
      <c r="F5" s="9" t="s">
        <v>9</v>
      </c>
      <c r="G5" s="9" t="s">
        <v>12</v>
      </c>
      <c r="H5" s="47"/>
      <c r="I5" s="29"/>
      <c r="J5" s="12" t="e">
        <f t="shared" si="0"/>
        <v>#VALUE!</v>
      </c>
      <c r="K5" s="13">
        <v>44562</v>
      </c>
    </row>
    <row r="6" spans="1:17" ht="15.75" x14ac:dyDescent="0.25">
      <c r="A6" s="33">
        <v>5</v>
      </c>
      <c r="B6" s="8" t="s">
        <v>178</v>
      </c>
      <c r="C6" s="14" t="s">
        <v>267</v>
      </c>
      <c r="D6" s="9" t="s">
        <v>75</v>
      </c>
      <c r="E6" s="25" t="s">
        <v>0</v>
      </c>
      <c r="F6" s="9" t="s">
        <v>9</v>
      </c>
      <c r="G6" s="9" t="s">
        <v>12</v>
      </c>
      <c r="H6" s="47"/>
      <c r="I6" s="29"/>
      <c r="J6" s="12" t="e">
        <f t="shared" si="0"/>
        <v>#VALUE!</v>
      </c>
      <c r="K6" s="13">
        <v>44562</v>
      </c>
    </row>
    <row r="7" spans="1:17" ht="15.75" x14ac:dyDescent="0.25">
      <c r="A7" s="33">
        <v>6</v>
      </c>
      <c r="B7" s="8" t="s">
        <v>179</v>
      </c>
      <c r="C7" s="14" t="s">
        <v>268</v>
      </c>
      <c r="D7" s="9" t="s">
        <v>75</v>
      </c>
      <c r="E7" s="25" t="s">
        <v>0</v>
      </c>
      <c r="F7" s="9" t="s">
        <v>9</v>
      </c>
      <c r="G7" s="9" t="s">
        <v>12</v>
      </c>
      <c r="H7" s="47"/>
      <c r="I7" s="29"/>
      <c r="J7" s="12" t="e">
        <f t="shared" si="0"/>
        <v>#VALUE!</v>
      </c>
      <c r="K7" s="13">
        <v>44562</v>
      </c>
      <c r="M7" s="6" t="e">
        <f>IF(J:J=15,1,0)</f>
        <v>#VALUE!</v>
      </c>
      <c r="N7" s="6" t="e">
        <f>IF(J:J=16,1,0)</f>
        <v>#VALUE!</v>
      </c>
      <c r="O7" s="6" t="e">
        <f>IF(J:J=17,1,0)</f>
        <v>#VALUE!</v>
      </c>
      <c r="P7" s="6" t="e">
        <f>IF(J7:J32=18,1,0)</f>
        <v>#VALUE!</v>
      </c>
      <c r="Q7" s="6" t="e">
        <f>IF(J7:J32=21,1,0)</f>
        <v>#VALUE!</v>
      </c>
    </row>
    <row r="8" spans="1:17" ht="15.75" x14ac:dyDescent="0.25">
      <c r="A8" s="33">
        <v>7</v>
      </c>
      <c r="B8" s="8" t="s">
        <v>180</v>
      </c>
      <c r="C8" s="14" t="s">
        <v>269</v>
      </c>
      <c r="D8" s="9" t="s">
        <v>75</v>
      </c>
      <c r="E8" s="25" t="s">
        <v>0</v>
      </c>
      <c r="F8" s="9" t="s">
        <v>9</v>
      </c>
      <c r="G8" s="9" t="s">
        <v>12</v>
      </c>
      <c r="H8" s="47"/>
      <c r="I8" s="29"/>
      <c r="J8" s="12" t="e">
        <f t="shared" si="0"/>
        <v>#VALUE!</v>
      </c>
      <c r="K8" s="13">
        <v>44562</v>
      </c>
      <c r="M8" s="6" t="e">
        <f>IF(J:J=15,1,0)</f>
        <v>#VALUE!</v>
      </c>
      <c r="N8" s="6" t="e">
        <f>IF(J:J=16,1,0)</f>
        <v>#VALUE!</v>
      </c>
      <c r="O8" s="6" t="e">
        <f>IF(J:J=17,1,0)</f>
        <v>#VALUE!</v>
      </c>
      <c r="P8" s="6" t="e">
        <f>IF(J8:J33=18,1,0)</f>
        <v>#VALUE!</v>
      </c>
      <c r="Q8" s="6" t="e">
        <f>IF(J8:J33=21,1,0)</f>
        <v>#VALUE!</v>
      </c>
    </row>
    <row r="9" spans="1:17" ht="15.75" x14ac:dyDescent="0.25">
      <c r="A9" s="33">
        <v>8</v>
      </c>
      <c r="B9" s="8" t="s">
        <v>181</v>
      </c>
      <c r="C9" s="14" t="s">
        <v>270</v>
      </c>
      <c r="D9" s="9" t="s">
        <v>75</v>
      </c>
      <c r="E9" s="25" t="s">
        <v>0</v>
      </c>
      <c r="F9" s="9" t="s">
        <v>9</v>
      </c>
      <c r="G9" s="9" t="s">
        <v>12</v>
      </c>
      <c r="H9" s="47"/>
      <c r="I9" s="29"/>
      <c r="J9" s="12" t="e">
        <f t="shared" si="0"/>
        <v>#VALUE!</v>
      </c>
      <c r="K9" s="13">
        <v>44562</v>
      </c>
    </row>
    <row r="10" spans="1:17" ht="15.75" x14ac:dyDescent="0.25">
      <c r="A10" s="33">
        <v>9</v>
      </c>
      <c r="B10" s="24" t="s">
        <v>182</v>
      </c>
      <c r="C10" s="36" t="s">
        <v>33</v>
      </c>
      <c r="D10" s="25" t="s">
        <v>244</v>
      </c>
      <c r="E10" s="25" t="s">
        <v>0</v>
      </c>
      <c r="F10" s="25" t="s">
        <v>9</v>
      </c>
      <c r="G10" s="25" t="s">
        <v>12</v>
      </c>
      <c r="H10" s="47"/>
      <c r="I10" s="29"/>
      <c r="J10" s="12" t="e">
        <f t="shared" si="0"/>
        <v>#VALUE!</v>
      </c>
      <c r="K10" s="13">
        <v>44562</v>
      </c>
      <c r="M10" s="6" t="e">
        <f>IF(J:J=15,1,0)</f>
        <v>#VALUE!</v>
      </c>
      <c r="N10" s="6" t="e">
        <f>IF(J:J=16,1,0)</f>
        <v>#VALUE!</v>
      </c>
      <c r="O10" s="6" t="e">
        <f>IF(J:J=17,1,0)</f>
        <v>#VALUE!</v>
      </c>
      <c r="P10" s="6" t="e">
        <f>IF(J10:J35=18,1,0)</f>
        <v>#VALUE!</v>
      </c>
      <c r="Q10" s="6" t="e">
        <f>IF(J10:J35=21,1,0)</f>
        <v>#VALUE!</v>
      </c>
    </row>
    <row r="11" spans="1:17" ht="15.75" x14ac:dyDescent="0.25">
      <c r="A11" s="33">
        <v>10</v>
      </c>
      <c r="B11" s="8" t="s">
        <v>183</v>
      </c>
      <c r="C11" s="14" t="s">
        <v>271</v>
      </c>
      <c r="D11" s="9" t="s">
        <v>75</v>
      </c>
      <c r="E11" s="25" t="s">
        <v>0</v>
      </c>
      <c r="F11" s="9" t="s">
        <v>9</v>
      </c>
      <c r="G11" s="9" t="s">
        <v>12</v>
      </c>
      <c r="H11" s="47"/>
      <c r="I11" s="29"/>
      <c r="J11" s="12" t="e">
        <f t="shared" si="0"/>
        <v>#VALUE!</v>
      </c>
      <c r="K11" s="13">
        <v>44562</v>
      </c>
    </row>
    <row r="12" spans="1:17" ht="15.75" x14ac:dyDescent="0.25">
      <c r="A12" s="4">
        <v>11</v>
      </c>
      <c r="B12" s="8" t="s">
        <v>184</v>
      </c>
      <c r="C12" s="14" t="s">
        <v>272</v>
      </c>
      <c r="D12" s="9" t="s">
        <v>75</v>
      </c>
      <c r="E12" s="25" t="s">
        <v>0</v>
      </c>
      <c r="F12" s="9" t="s">
        <v>9</v>
      </c>
      <c r="G12" s="9" t="s">
        <v>12</v>
      </c>
      <c r="H12" s="47"/>
      <c r="I12" s="29"/>
      <c r="J12" s="12" t="e">
        <f t="shared" si="0"/>
        <v>#VALUE!</v>
      </c>
      <c r="K12" s="13">
        <v>44562</v>
      </c>
    </row>
    <row r="13" spans="1:17" ht="15.75" x14ac:dyDescent="0.25">
      <c r="A13" s="4">
        <v>12</v>
      </c>
      <c r="B13" s="8" t="s">
        <v>316</v>
      </c>
      <c r="C13" s="14">
        <v>38044</v>
      </c>
      <c r="D13" s="9" t="s">
        <v>384</v>
      </c>
      <c r="E13" s="25" t="s">
        <v>0</v>
      </c>
      <c r="F13" s="9" t="s">
        <v>9</v>
      </c>
      <c r="G13" s="9" t="s">
        <v>12</v>
      </c>
      <c r="H13" s="1"/>
      <c r="I13" s="1"/>
      <c r="J13" s="12">
        <f t="shared" si="0"/>
        <v>17</v>
      </c>
      <c r="K13" s="13">
        <v>44562</v>
      </c>
    </row>
    <row r="14" spans="1:17" ht="15.75" x14ac:dyDescent="0.25">
      <c r="A14" s="4">
        <v>13</v>
      </c>
      <c r="B14" s="8" t="s">
        <v>185</v>
      </c>
      <c r="C14" s="14" t="s">
        <v>273</v>
      </c>
      <c r="D14" s="9" t="s">
        <v>75</v>
      </c>
      <c r="E14" s="25" t="s">
        <v>0</v>
      </c>
      <c r="F14" s="9" t="s">
        <v>9</v>
      </c>
      <c r="G14" s="9" t="s">
        <v>12</v>
      </c>
      <c r="H14" s="47"/>
      <c r="I14" s="29"/>
      <c r="J14" s="12" t="e">
        <f t="shared" si="0"/>
        <v>#VALUE!</v>
      </c>
      <c r="K14" s="13">
        <v>44562</v>
      </c>
    </row>
    <row r="15" spans="1:17" ht="15.75" x14ac:dyDescent="0.25">
      <c r="A15" s="4">
        <v>14</v>
      </c>
      <c r="B15" s="8" t="s">
        <v>186</v>
      </c>
      <c r="C15" s="14" t="s">
        <v>259</v>
      </c>
      <c r="D15" s="9" t="s">
        <v>75</v>
      </c>
      <c r="E15" s="25" t="s">
        <v>0</v>
      </c>
      <c r="F15" s="9" t="s">
        <v>9</v>
      </c>
      <c r="G15" s="9" t="s">
        <v>12</v>
      </c>
      <c r="H15" s="47"/>
      <c r="I15" s="29"/>
      <c r="J15" s="12" t="e">
        <f t="shared" si="0"/>
        <v>#VALUE!</v>
      </c>
      <c r="K15" s="13">
        <v>44562</v>
      </c>
      <c r="M15" s="6" t="e">
        <f>IF(J:J=15,1,0)</f>
        <v>#VALUE!</v>
      </c>
      <c r="N15" s="6" t="e">
        <f>IF(J:J=16,1,0)</f>
        <v>#VALUE!</v>
      </c>
      <c r="O15" s="6" t="e">
        <f>IF(J:J=17,1,0)</f>
        <v>#VALUE!</v>
      </c>
      <c r="P15" s="6" t="e">
        <f>IF(J15:J40=18,1,0)</f>
        <v>#VALUE!</v>
      </c>
      <c r="Q15" s="6" t="e">
        <f>IF(J15:J40=21,1,0)</f>
        <v>#VALUE!</v>
      </c>
    </row>
    <row r="16" spans="1:17" ht="15.75" x14ac:dyDescent="0.25">
      <c r="A16" s="4">
        <v>15</v>
      </c>
      <c r="B16" s="8" t="s">
        <v>187</v>
      </c>
      <c r="C16" s="14" t="s">
        <v>274</v>
      </c>
      <c r="D16" s="9" t="s">
        <v>75</v>
      </c>
      <c r="E16" s="25" t="s">
        <v>0</v>
      </c>
      <c r="F16" s="9" t="s">
        <v>9</v>
      </c>
      <c r="G16" s="9" t="s">
        <v>12</v>
      </c>
      <c r="H16" s="47"/>
      <c r="I16" s="29"/>
      <c r="J16" s="12" t="e">
        <f t="shared" si="0"/>
        <v>#VALUE!</v>
      </c>
      <c r="K16" s="13">
        <v>44562</v>
      </c>
      <c r="M16" s="6" t="e">
        <f>IF(J:J=15,1,0)</f>
        <v>#VALUE!</v>
      </c>
      <c r="N16" s="6" t="e">
        <f>IF(J:J=16,1,0)</f>
        <v>#VALUE!</v>
      </c>
      <c r="O16" s="6" t="e">
        <f>IF(J:J=17,1,0)</f>
        <v>#VALUE!</v>
      </c>
      <c r="P16" s="6" t="e">
        <f>IF(J16:J41=18,1,0)</f>
        <v>#VALUE!</v>
      </c>
      <c r="Q16" s="6" t="e">
        <f>IF(J16:J41=21,1,0)</f>
        <v>#VALUE!</v>
      </c>
    </row>
    <row r="17" spans="1:17" ht="15.75" x14ac:dyDescent="0.25">
      <c r="A17" s="4">
        <v>16</v>
      </c>
      <c r="B17" s="8" t="s">
        <v>188</v>
      </c>
      <c r="C17" s="14" t="s">
        <v>275</v>
      </c>
      <c r="D17" s="9" t="s">
        <v>75</v>
      </c>
      <c r="E17" s="25" t="s">
        <v>0</v>
      </c>
      <c r="F17" s="9" t="s">
        <v>9</v>
      </c>
      <c r="G17" s="9" t="s">
        <v>12</v>
      </c>
      <c r="H17" s="47"/>
      <c r="I17" s="29"/>
      <c r="J17" s="12" t="e">
        <f t="shared" si="0"/>
        <v>#VALUE!</v>
      </c>
      <c r="K17" s="13">
        <v>44562</v>
      </c>
    </row>
    <row r="18" spans="1:17" ht="15.75" x14ac:dyDescent="0.25">
      <c r="A18" s="15">
        <v>17</v>
      </c>
      <c r="B18" s="20" t="s">
        <v>189</v>
      </c>
      <c r="C18" s="21" t="s">
        <v>95</v>
      </c>
      <c r="D18" s="16" t="s">
        <v>244</v>
      </c>
      <c r="E18" s="16" t="s">
        <v>1</v>
      </c>
      <c r="F18" s="16" t="s">
        <v>9</v>
      </c>
      <c r="G18" s="16" t="s">
        <v>12</v>
      </c>
      <c r="H18" s="46"/>
      <c r="I18" s="19"/>
      <c r="J18" s="12" t="e">
        <f t="shared" si="0"/>
        <v>#VALUE!</v>
      </c>
      <c r="K18" s="13">
        <v>44562</v>
      </c>
    </row>
    <row r="19" spans="1:17" ht="15.75" x14ac:dyDescent="0.25">
      <c r="A19" s="33">
        <v>18</v>
      </c>
      <c r="B19" s="8" t="s">
        <v>190</v>
      </c>
      <c r="C19" s="14" t="s">
        <v>29</v>
      </c>
      <c r="D19" s="9" t="s">
        <v>75</v>
      </c>
      <c r="E19" s="25" t="s">
        <v>0</v>
      </c>
      <c r="F19" s="9" t="s">
        <v>9</v>
      </c>
      <c r="G19" s="9" t="s">
        <v>12</v>
      </c>
      <c r="H19" s="57"/>
      <c r="I19" s="38"/>
      <c r="J19" s="12" t="e">
        <f t="shared" si="0"/>
        <v>#VALUE!</v>
      </c>
      <c r="K19" s="13">
        <v>44562</v>
      </c>
    </row>
    <row r="20" spans="1:17" ht="15.75" x14ac:dyDescent="0.25">
      <c r="A20" s="33">
        <v>19</v>
      </c>
      <c r="B20" s="8" t="s">
        <v>191</v>
      </c>
      <c r="C20" s="14" t="s">
        <v>276</v>
      </c>
      <c r="D20" s="9" t="s">
        <v>75</v>
      </c>
      <c r="E20" s="25" t="s">
        <v>0</v>
      </c>
      <c r="F20" s="9" t="s">
        <v>9</v>
      </c>
      <c r="G20" s="9" t="s">
        <v>12</v>
      </c>
      <c r="H20" s="47"/>
      <c r="I20" s="29"/>
      <c r="J20" s="12" t="e">
        <f t="shared" si="0"/>
        <v>#VALUE!</v>
      </c>
      <c r="K20" s="13">
        <v>44562</v>
      </c>
      <c r="M20" s="6" t="e">
        <f>IF(J:J=15,1,0)</f>
        <v>#VALUE!</v>
      </c>
      <c r="N20" s="6" t="e">
        <f>IF(J:J=16,1,0)</f>
        <v>#VALUE!</v>
      </c>
      <c r="O20" s="6" t="e">
        <f>IF(J:J=17,1,0)</f>
        <v>#VALUE!</v>
      </c>
      <c r="P20" s="6" t="e">
        <f>IF(J20:J45=18,1,0)</f>
        <v>#VALUE!</v>
      </c>
      <c r="Q20" s="6" t="e">
        <f>IF(J20:J45=21,1,0)</f>
        <v>#VALUE!</v>
      </c>
    </row>
    <row r="21" spans="1:17" ht="15.75" x14ac:dyDescent="0.25">
      <c r="A21" s="33">
        <v>20</v>
      </c>
      <c r="B21" s="8" t="s">
        <v>317</v>
      </c>
      <c r="C21" s="14">
        <v>38172</v>
      </c>
      <c r="D21" s="9" t="s">
        <v>384</v>
      </c>
      <c r="E21" s="25" t="s">
        <v>0</v>
      </c>
      <c r="F21" s="9" t="s">
        <v>9</v>
      </c>
      <c r="G21" s="9" t="s">
        <v>12</v>
      </c>
      <c r="H21" s="1"/>
      <c r="I21" s="1"/>
      <c r="J21" s="12">
        <f t="shared" si="0"/>
        <v>17</v>
      </c>
      <c r="K21" s="13">
        <v>44562</v>
      </c>
      <c r="M21" s="6">
        <f>IF(J:J=15,1,0)</f>
        <v>0</v>
      </c>
      <c r="N21" s="6">
        <f>IF(J:J=16,1,0)</f>
        <v>0</v>
      </c>
      <c r="O21" s="6">
        <f>IF(J:J=17,1,0)</f>
        <v>1</v>
      </c>
      <c r="P21" s="6">
        <f>IF(J21:J46=18,1,0)</f>
        <v>0</v>
      </c>
      <c r="Q21" s="6">
        <f>IF(J21:J46=21,1,0)</f>
        <v>0</v>
      </c>
    </row>
    <row r="22" spans="1:17" ht="15.75" x14ac:dyDescent="0.25">
      <c r="A22" s="33">
        <v>21</v>
      </c>
      <c r="B22" s="59" t="s">
        <v>192</v>
      </c>
      <c r="C22" s="14" t="s">
        <v>277</v>
      </c>
      <c r="D22" s="9" t="s">
        <v>75</v>
      </c>
      <c r="E22" s="25" t="s">
        <v>0</v>
      </c>
      <c r="F22" s="9" t="s">
        <v>9</v>
      </c>
      <c r="G22" s="9" t="s">
        <v>12</v>
      </c>
      <c r="H22" s="47"/>
      <c r="I22" s="29"/>
      <c r="J22" s="12" t="e">
        <f t="shared" si="0"/>
        <v>#VALUE!</v>
      </c>
      <c r="K22" s="13">
        <v>44562</v>
      </c>
    </row>
    <row r="23" spans="1:17" ht="15.75" x14ac:dyDescent="0.25">
      <c r="A23" s="33">
        <v>22</v>
      </c>
      <c r="B23" s="8" t="s">
        <v>193</v>
      </c>
      <c r="C23" s="14" t="s">
        <v>278</v>
      </c>
      <c r="D23" s="9" t="s">
        <v>75</v>
      </c>
      <c r="E23" s="25" t="s">
        <v>0</v>
      </c>
      <c r="F23" s="9" t="s">
        <v>9</v>
      </c>
      <c r="G23" s="9" t="s">
        <v>12</v>
      </c>
      <c r="H23" s="47"/>
      <c r="I23" s="29"/>
      <c r="J23" s="12" t="e">
        <f t="shared" si="0"/>
        <v>#VALUE!</v>
      </c>
      <c r="K23" s="13">
        <v>44562</v>
      </c>
    </row>
    <row r="24" spans="1:17" ht="15.75" x14ac:dyDescent="0.25">
      <c r="A24" s="33">
        <v>23</v>
      </c>
      <c r="B24" s="8" t="s">
        <v>194</v>
      </c>
      <c r="C24" s="14" t="s">
        <v>279</v>
      </c>
      <c r="D24" s="9" t="s">
        <v>75</v>
      </c>
      <c r="E24" s="25" t="s">
        <v>0</v>
      </c>
      <c r="F24" s="9" t="s">
        <v>9</v>
      </c>
      <c r="G24" s="9" t="s">
        <v>12</v>
      </c>
      <c r="H24" s="47"/>
      <c r="I24" s="29"/>
      <c r="J24" s="12" t="e">
        <f t="shared" si="0"/>
        <v>#VALUE!</v>
      </c>
      <c r="K24" s="13">
        <v>44562</v>
      </c>
    </row>
    <row r="25" spans="1:17" ht="15.75" x14ac:dyDescent="0.25">
      <c r="A25" s="33">
        <v>24</v>
      </c>
      <c r="B25" s="8" t="s">
        <v>195</v>
      </c>
      <c r="C25" s="14" t="s">
        <v>280</v>
      </c>
      <c r="D25" s="9" t="s">
        <v>75</v>
      </c>
      <c r="E25" s="25" t="s">
        <v>0</v>
      </c>
      <c r="F25" s="9" t="s">
        <v>9</v>
      </c>
      <c r="G25" s="9" t="s">
        <v>12</v>
      </c>
      <c r="H25" s="29"/>
      <c r="I25" s="29"/>
      <c r="J25" s="12" t="e">
        <f t="shared" si="0"/>
        <v>#VALUE!</v>
      </c>
      <c r="K25" s="13">
        <v>44562</v>
      </c>
    </row>
    <row r="26" spans="1:17" ht="15.75" x14ac:dyDescent="0.25">
      <c r="A26" s="33"/>
      <c r="B26" s="8"/>
      <c r="C26" s="14"/>
      <c r="D26" s="9"/>
      <c r="E26" s="25"/>
      <c r="F26" s="9"/>
      <c r="G26" s="9"/>
      <c r="H26" s="29"/>
      <c r="I26" s="29"/>
      <c r="J26" s="12">
        <f t="shared" si="0"/>
        <v>122</v>
      </c>
      <c r="K26" s="13">
        <v>44562</v>
      </c>
    </row>
    <row r="27" spans="1:17" ht="15.75" x14ac:dyDescent="0.25">
      <c r="A27" s="15">
        <v>1</v>
      </c>
      <c r="B27" s="20" t="s">
        <v>358</v>
      </c>
      <c r="C27" s="21">
        <v>37254</v>
      </c>
      <c r="D27" s="16" t="s">
        <v>354</v>
      </c>
      <c r="E27" s="16" t="s">
        <v>1</v>
      </c>
      <c r="F27" s="16" t="s">
        <v>10</v>
      </c>
      <c r="G27" s="16" t="s">
        <v>12</v>
      </c>
      <c r="H27" s="19"/>
      <c r="I27" s="19"/>
      <c r="J27" s="12">
        <f t="shared" si="0"/>
        <v>20</v>
      </c>
      <c r="K27" s="13">
        <v>44562</v>
      </c>
      <c r="M27" s="6" t="e">
        <f>SUM(M2:M23)</f>
        <v>#VALUE!</v>
      </c>
      <c r="N27" s="6" t="e">
        <f>SUM(N2:N23)</f>
        <v>#VALUE!</v>
      </c>
      <c r="O27" s="6" t="e">
        <f>SUM(O2:O23)</f>
        <v>#VALUE!</v>
      </c>
      <c r="P27" s="6" t="e">
        <f>SUM(P2:P23)</f>
        <v>#VALUE!</v>
      </c>
      <c r="Q27" s="6" t="e">
        <f>SUM(Q2:Q23)</f>
        <v>#VALUE!</v>
      </c>
    </row>
    <row r="28" spans="1:17" ht="15.75" x14ac:dyDescent="0.25">
      <c r="A28" s="15">
        <v>2</v>
      </c>
      <c r="B28" s="20" t="s">
        <v>364</v>
      </c>
      <c r="C28" s="21">
        <v>37637</v>
      </c>
      <c r="D28" s="16" t="s">
        <v>354</v>
      </c>
      <c r="E28" s="16" t="s">
        <v>1</v>
      </c>
      <c r="F28" s="16" t="s">
        <v>10</v>
      </c>
      <c r="G28" s="16" t="s">
        <v>12</v>
      </c>
      <c r="H28" s="19"/>
      <c r="I28" s="19"/>
      <c r="J28" s="12">
        <f t="shared" si="0"/>
        <v>18</v>
      </c>
      <c r="K28" s="13">
        <v>44562</v>
      </c>
    </row>
    <row r="33" ht="6.75" customHeight="1" x14ac:dyDescent="0.25"/>
  </sheetData>
  <sortState xmlns:xlrd2="http://schemas.microsoft.com/office/spreadsheetml/2017/richdata2" ref="B26:I27">
    <sortCondition ref="B26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Q30"/>
  <sheetViews>
    <sheetView zoomScaleNormal="100" workbookViewId="0">
      <selection activeCell="K14" sqref="K14"/>
    </sheetView>
  </sheetViews>
  <sheetFormatPr defaultRowHeight="15" x14ac:dyDescent="0.25"/>
  <cols>
    <col min="1" max="1" width="4" style="6" customWidth="1"/>
    <col min="2" max="2" width="38.42578125" style="6" customWidth="1"/>
    <col min="3" max="3" width="23.140625" style="6" customWidth="1"/>
    <col min="4" max="4" width="39.28515625" style="6" customWidth="1"/>
    <col min="5" max="5" width="21.42578125" style="6" customWidth="1"/>
    <col min="6" max="6" width="11.140625" style="6" customWidth="1"/>
    <col min="7" max="7" width="8.28515625" style="6" customWidth="1"/>
    <col min="8" max="8" width="14.7109375" style="6" customWidth="1"/>
    <col min="9" max="10" width="9.140625" style="6"/>
    <col min="11" max="11" width="13.28515625" style="6" customWidth="1"/>
    <col min="12" max="16384" width="9.140625" style="6"/>
  </cols>
  <sheetData>
    <row r="1" spans="1:17" ht="15.75" customHeight="1" x14ac:dyDescent="0.25">
      <c r="A1" s="22" t="s">
        <v>13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8</v>
      </c>
      <c r="G1" s="2" t="s">
        <v>11</v>
      </c>
      <c r="H1" s="2" t="s">
        <v>6</v>
      </c>
      <c r="I1" s="2" t="s">
        <v>7</v>
      </c>
      <c r="M1" s="6">
        <v>15</v>
      </c>
      <c r="N1" s="6">
        <v>16</v>
      </c>
      <c r="O1" s="6">
        <v>17</v>
      </c>
      <c r="P1" s="6">
        <v>18</v>
      </c>
      <c r="Q1" s="6">
        <v>19</v>
      </c>
    </row>
    <row r="2" spans="1:17" ht="15.75" x14ac:dyDescent="0.25">
      <c r="A2" s="33">
        <v>1</v>
      </c>
      <c r="B2" s="8" t="s">
        <v>196</v>
      </c>
      <c r="C2" s="14" t="s">
        <v>281</v>
      </c>
      <c r="D2" s="9" t="s">
        <v>75</v>
      </c>
      <c r="E2" s="25" t="s">
        <v>0</v>
      </c>
      <c r="F2" s="9" t="s">
        <v>9</v>
      </c>
      <c r="G2" s="9" t="s">
        <v>12</v>
      </c>
      <c r="H2" s="29"/>
      <c r="I2" s="29"/>
      <c r="J2" s="12" t="e">
        <f t="shared" ref="J2:J30" si="0">DATEDIF(C2,K2,"y")</f>
        <v>#VALUE!</v>
      </c>
      <c r="K2" s="13">
        <v>44562</v>
      </c>
    </row>
    <row r="3" spans="1:17" ht="15.75" x14ac:dyDescent="0.25">
      <c r="A3" s="33">
        <v>2</v>
      </c>
      <c r="B3" s="8" t="s">
        <v>197</v>
      </c>
      <c r="C3" s="14" t="s">
        <v>282</v>
      </c>
      <c r="D3" s="9" t="s">
        <v>75</v>
      </c>
      <c r="E3" s="25" t="s">
        <v>0</v>
      </c>
      <c r="F3" s="9" t="s">
        <v>9</v>
      </c>
      <c r="G3" s="9" t="s">
        <v>12</v>
      </c>
      <c r="H3" s="47"/>
      <c r="I3" s="29"/>
      <c r="J3" s="12" t="e">
        <f t="shared" si="0"/>
        <v>#VALUE!</v>
      </c>
      <c r="K3" s="13">
        <v>44562</v>
      </c>
      <c r="M3" s="6" t="e">
        <f>IF(J:J=15,1,0)</f>
        <v>#VALUE!</v>
      </c>
      <c r="N3" s="6" t="e">
        <f>IF(J:J=16,1,0)</f>
        <v>#VALUE!</v>
      </c>
      <c r="O3" s="6" t="e">
        <f>IF(J:J=17,1,0)</f>
        <v>#VALUE!</v>
      </c>
      <c r="P3" s="6" t="e">
        <f>IF(J3:J22=18,1,0)</f>
        <v>#VALUE!</v>
      </c>
      <c r="Q3" s="6" t="e">
        <f>IF(J3:J22=19,1,0)</f>
        <v>#VALUE!</v>
      </c>
    </row>
    <row r="4" spans="1:17" ht="15.75" x14ac:dyDescent="0.25">
      <c r="A4" s="33">
        <v>3</v>
      </c>
      <c r="B4" s="8" t="s">
        <v>198</v>
      </c>
      <c r="C4" s="14" t="s">
        <v>245</v>
      </c>
      <c r="D4" s="9" t="s">
        <v>75</v>
      </c>
      <c r="E4" s="25" t="s">
        <v>0</v>
      </c>
      <c r="F4" s="9" t="s">
        <v>9</v>
      </c>
      <c r="G4" s="9" t="s">
        <v>12</v>
      </c>
      <c r="H4" s="47"/>
      <c r="I4" s="29"/>
      <c r="J4" s="12" t="e">
        <f t="shared" si="0"/>
        <v>#VALUE!</v>
      </c>
      <c r="K4" s="13">
        <v>44562</v>
      </c>
    </row>
    <row r="5" spans="1:17" ht="15.75" x14ac:dyDescent="0.25">
      <c r="A5" s="33">
        <v>4</v>
      </c>
      <c r="B5" s="8" t="s">
        <v>199</v>
      </c>
      <c r="C5" s="14" t="s">
        <v>38</v>
      </c>
      <c r="D5" s="9" t="s">
        <v>75</v>
      </c>
      <c r="E5" s="25" t="s">
        <v>0</v>
      </c>
      <c r="F5" s="9" t="s">
        <v>9</v>
      </c>
      <c r="G5" s="9" t="s">
        <v>12</v>
      </c>
      <c r="H5" s="47"/>
      <c r="I5" s="29"/>
      <c r="J5" s="12" t="e">
        <f t="shared" si="0"/>
        <v>#VALUE!</v>
      </c>
      <c r="K5" s="13">
        <v>44562</v>
      </c>
    </row>
    <row r="6" spans="1:17" ht="15.75" x14ac:dyDescent="0.25">
      <c r="A6" s="15">
        <v>5</v>
      </c>
      <c r="B6" s="20" t="s">
        <v>318</v>
      </c>
      <c r="C6" s="21">
        <v>38093</v>
      </c>
      <c r="D6" s="16" t="s">
        <v>385</v>
      </c>
      <c r="E6" s="16" t="s">
        <v>1</v>
      </c>
      <c r="F6" s="16" t="s">
        <v>9</v>
      </c>
      <c r="G6" s="16" t="s">
        <v>12</v>
      </c>
      <c r="H6" s="19"/>
      <c r="I6" s="19"/>
      <c r="J6" s="12">
        <f t="shared" si="0"/>
        <v>17</v>
      </c>
      <c r="K6" s="13">
        <v>44562</v>
      </c>
      <c r="M6" s="6">
        <f>IF(J:J=15,1,0)</f>
        <v>0</v>
      </c>
      <c r="N6" s="6">
        <f>IF(J:J=16,1,0)</f>
        <v>0</v>
      </c>
      <c r="O6" s="6">
        <f>IF(J:J=17,1,0)</f>
        <v>1</v>
      </c>
      <c r="P6" s="6">
        <f>IF(J6:J25=18,1,0)</f>
        <v>0</v>
      </c>
      <c r="Q6" s="6">
        <f>IF(J6:J25=19,1,0)</f>
        <v>0</v>
      </c>
    </row>
    <row r="7" spans="1:17" ht="15.75" x14ac:dyDescent="0.25">
      <c r="A7" s="33">
        <v>6</v>
      </c>
      <c r="B7" s="8" t="s">
        <v>200</v>
      </c>
      <c r="C7" s="14" t="s">
        <v>283</v>
      </c>
      <c r="D7" s="9" t="s">
        <v>75</v>
      </c>
      <c r="E7" s="25" t="s">
        <v>0</v>
      </c>
      <c r="F7" s="9" t="s">
        <v>9</v>
      </c>
      <c r="G7" s="9" t="s">
        <v>12</v>
      </c>
      <c r="H7" s="47"/>
      <c r="I7" s="29"/>
      <c r="J7" s="12" t="e">
        <f t="shared" si="0"/>
        <v>#VALUE!</v>
      </c>
      <c r="K7" s="13">
        <v>44562</v>
      </c>
      <c r="M7" s="6" t="e">
        <f>IF(J:J=15,1,0)</f>
        <v>#VALUE!</v>
      </c>
      <c r="N7" s="6" t="e">
        <f>IF(J:J=16,1,0)</f>
        <v>#VALUE!</v>
      </c>
      <c r="O7" s="6" t="e">
        <f>IF(J:J=17,1,0)</f>
        <v>#VALUE!</v>
      </c>
      <c r="P7" s="6" t="e">
        <f>IF(J7:J26=18,1,0)</f>
        <v>#VALUE!</v>
      </c>
      <c r="Q7" s="6" t="e">
        <f>IF(J7:J26=19,1,0)</f>
        <v>#VALUE!</v>
      </c>
    </row>
    <row r="8" spans="1:17" ht="15.75" x14ac:dyDescent="0.25">
      <c r="A8" s="33">
        <v>7</v>
      </c>
      <c r="B8" s="8" t="s">
        <v>201</v>
      </c>
      <c r="C8" s="14" t="s">
        <v>37</v>
      </c>
      <c r="D8" s="9" t="s">
        <v>75</v>
      </c>
      <c r="E8" s="25" t="s">
        <v>0</v>
      </c>
      <c r="F8" s="9" t="s">
        <v>9</v>
      </c>
      <c r="G8" s="9" t="s">
        <v>12</v>
      </c>
      <c r="H8" s="47"/>
      <c r="I8" s="29"/>
      <c r="J8" s="12" t="e">
        <f t="shared" si="0"/>
        <v>#VALUE!</v>
      </c>
      <c r="K8" s="13">
        <v>44562</v>
      </c>
    </row>
    <row r="9" spans="1:17" ht="15.75" x14ac:dyDescent="0.25">
      <c r="A9" s="33">
        <v>8</v>
      </c>
      <c r="B9" s="8" t="s">
        <v>202</v>
      </c>
      <c r="C9" s="14" t="s">
        <v>284</v>
      </c>
      <c r="D9" s="9" t="s">
        <v>75</v>
      </c>
      <c r="E9" s="25" t="s">
        <v>0</v>
      </c>
      <c r="F9" s="9" t="s">
        <v>9</v>
      </c>
      <c r="G9" s="9" t="s">
        <v>12</v>
      </c>
      <c r="H9" s="47"/>
      <c r="I9" s="29"/>
      <c r="J9" s="12" t="e">
        <f t="shared" si="0"/>
        <v>#VALUE!</v>
      </c>
      <c r="K9" s="13">
        <v>44562</v>
      </c>
    </row>
    <row r="10" spans="1:17" ht="15.75" x14ac:dyDescent="0.25">
      <c r="A10" s="33">
        <v>9</v>
      </c>
      <c r="B10" s="8" t="s">
        <v>203</v>
      </c>
      <c r="C10" s="14" t="s">
        <v>285</v>
      </c>
      <c r="D10" s="9" t="s">
        <v>75</v>
      </c>
      <c r="E10" s="25" t="s">
        <v>0</v>
      </c>
      <c r="F10" s="9" t="s">
        <v>9</v>
      </c>
      <c r="G10" s="9" t="s">
        <v>12</v>
      </c>
      <c r="H10" s="47"/>
      <c r="I10" s="29"/>
      <c r="J10" s="12" t="e">
        <f t="shared" si="0"/>
        <v>#VALUE!</v>
      </c>
      <c r="K10" s="13">
        <v>44562</v>
      </c>
    </row>
    <row r="11" spans="1:17" ht="15.75" x14ac:dyDescent="0.25">
      <c r="A11" s="33">
        <v>10</v>
      </c>
      <c r="B11" s="8" t="s">
        <v>204</v>
      </c>
      <c r="C11" s="14" t="s">
        <v>286</v>
      </c>
      <c r="D11" s="9" t="s">
        <v>75</v>
      </c>
      <c r="E11" s="25" t="s">
        <v>0</v>
      </c>
      <c r="F11" s="9" t="s">
        <v>9</v>
      </c>
      <c r="G11" s="9" t="s">
        <v>12</v>
      </c>
      <c r="H11" s="47"/>
      <c r="I11" s="29"/>
      <c r="J11" s="12" t="e">
        <f t="shared" si="0"/>
        <v>#VALUE!</v>
      </c>
      <c r="K11" s="13">
        <v>44562</v>
      </c>
    </row>
    <row r="12" spans="1:17" ht="15.75" x14ac:dyDescent="0.25">
      <c r="A12" s="33">
        <v>11</v>
      </c>
      <c r="B12" s="8" t="s">
        <v>205</v>
      </c>
      <c r="C12" s="14" t="s">
        <v>287</v>
      </c>
      <c r="D12" s="9" t="s">
        <v>75</v>
      </c>
      <c r="E12" s="25" t="s">
        <v>0</v>
      </c>
      <c r="F12" s="9" t="s">
        <v>9</v>
      </c>
      <c r="G12" s="9" t="s">
        <v>12</v>
      </c>
      <c r="H12" s="47"/>
      <c r="I12" s="29"/>
      <c r="J12" s="12" t="e">
        <f t="shared" si="0"/>
        <v>#VALUE!</v>
      </c>
      <c r="K12" s="13">
        <v>44562</v>
      </c>
      <c r="M12" s="6" t="e">
        <f>IF(J:J=15,1,0)</f>
        <v>#VALUE!</v>
      </c>
      <c r="N12" s="6" t="e">
        <f>IF(J:J=16,1,0)</f>
        <v>#VALUE!</v>
      </c>
      <c r="O12" s="6" t="e">
        <f>IF(J:J=17,1,0)</f>
        <v>#VALUE!</v>
      </c>
      <c r="P12" s="6" t="e">
        <f>IF(J12:J33=18,1,0)</f>
        <v>#VALUE!</v>
      </c>
      <c r="Q12" s="6" t="e">
        <f>IF(J12:J33=19,1,0)</f>
        <v>#VALUE!</v>
      </c>
    </row>
    <row r="13" spans="1:17" ht="15.75" x14ac:dyDescent="0.25">
      <c r="A13" s="33">
        <v>12</v>
      </c>
      <c r="B13" s="8" t="s">
        <v>206</v>
      </c>
      <c r="C13" s="14" t="s">
        <v>288</v>
      </c>
      <c r="D13" s="9" t="s">
        <v>75</v>
      </c>
      <c r="E13" s="25" t="s">
        <v>0</v>
      </c>
      <c r="F13" s="9" t="s">
        <v>9</v>
      </c>
      <c r="G13" s="9" t="s">
        <v>12</v>
      </c>
      <c r="H13" s="47"/>
      <c r="I13" s="29"/>
      <c r="J13" s="12" t="e">
        <f t="shared" si="0"/>
        <v>#VALUE!</v>
      </c>
      <c r="K13" s="13">
        <v>44562</v>
      </c>
    </row>
    <row r="14" spans="1:17" ht="15.75" x14ac:dyDescent="0.25">
      <c r="A14" s="33">
        <v>13</v>
      </c>
      <c r="B14" s="8" t="s">
        <v>319</v>
      </c>
      <c r="C14" s="14">
        <v>38024</v>
      </c>
      <c r="D14" s="9" t="s">
        <v>386</v>
      </c>
      <c r="E14" s="25" t="s">
        <v>0</v>
      </c>
      <c r="F14" s="9" t="s">
        <v>9</v>
      </c>
      <c r="G14" s="9" t="s">
        <v>12</v>
      </c>
      <c r="H14" s="1"/>
      <c r="I14" s="1"/>
      <c r="J14" s="12">
        <f t="shared" si="0"/>
        <v>17</v>
      </c>
      <c r="K14" s="13">
        <v>44562</v>
      </c>
      <c r="M14" s="6">
        <f>IF(J:J=15,1,0)</f>
        <v>0</v>
      </c>
      <c r="N14" s="6">
        <f>IF(J:J=16,1,0)</f>
        <v>0</v>
      </c>
      <c r="O14" s="6">
        <f>IF(J:J=17,1,0)</f>
        <v>1</v>
      </c>
      <c r="P14" s="6">
        <f>IF(J14:J37=18,1,0)</f>
        <v>0</v>
      </c>
      <c r="Q14" s="6">
        <f>IF(J14:J37=19,1,0)</f>
        <v>0</v>
      </c>
    </row>
    <row r="15" spans="1:17" ht="15.75" x14ac:dyDescent="0.25">
      <c r="A15" s="33">
        <v>14</v>
      </c>
      <c r="B15" s="8" t="s">
        <v>320</v>
      </c>
      <c r="C15" s="14">
        <v>38245</v>
      </c>
      <c r="D15" s="9" t="s">
        <v>386</v>
      </c>
      <c r="E15" s="25" t="s">
        <v>0</v>
      </c>
      <c r="F15" s="9" t="s">
        <v>9</v>
      </c>
      <c r="G15" s="9" t="s">
        <v>12</v>
      </c>
      <c r="H15" s="1"/>
      <c r="I15" s="1"/>
      <c r="J15" s="12">
        <f t="shared" si="0"/>
        <v>17</v>
      </c>
      <c r="K15" s="13">
        <v>44562</v>
      </c>
      <c r="M15" s="6">
        <f>IF(J:J=15,1,0)</f>
        <v>0</v>
      </c>
      <c r="N15" s="6">
        <f>IF(J:J=16,1,0)</f>
        <v>0</v>
      </c>
      <c r="O15" s="6">
        <f>IF(J:J=17,1,0)</f>
        <v>1</v>
      </c>
      <c r="P15" s="6">
        <f>IF(J15:J38=18,1,0)</f>
        <v>0</v>
      </c>
      <c r="Q15" s="6">
        <f>IF(J15:J38=19,1,0)</f>
        <v>0</v>
      </c>
    </row>
    <row r="16" spans="1:17" ht="15.75" x14ac:dyDescent="0.25">
      <c r="A16" s="33">
        <v>15</v>
      </c>
      <c r="B16" s="8" t="s">
        <v>207</v>
      </c>
      <c r="C16" s="14" t="s">
        <v>289</v>
      </c>
      <c r="D16" s="9" t="s">
        <v>75</v>
      </c>
      <c r="E16" s="25" t="s">
        <v>0</v>
      </c>
      <c r="F16" s="9" t="s">
        <v>9</v>
      </c>
      <c r="G16" s="9" t="s">
        <v>12</v>
      </c>
      <c r="H16" s="47"/>
      <c r="I16" s="29"/>
      <c r="J16" s="12" t="e">
        <f t="shared" si="0"/>
        <v>#VALUE!</v>
      </c>
      <c r="K16" s="13">
        <v>44562</v>
      </c>
      <c r="M16" s="6" t="e">
        <f>IF(J:J=15,1,0)</f>
        <v>#VALUE!</v>
      </c>
      <c r="N16" s="6" t="e">
        <f>IF(J:J=16,1,0)</f>
        <v>#VALUE!</v>
      </c>
      <c r="O16" s="6" t="e">
        <f>IF(J:J=17,1,0)</f>
        <v>#VALUE!</v>
      </c>
      <c r="P16" s="6" t="e">
        <f>IF(J16:J39=18,1,0)</f>
        <v>#VALUE!</v>
      </c>
      <c r="Q16" s="6" t="e">
        <f>IF(J16:J39=19,1,0)</f>
        <v>#VALUE!</v>
      </c>
    </row>
    <row r="17" spans="1:17" ht="15.75" x14ac:dyDescent="0.25">
      <c r="A17" s="33">
        <v>16</v>
      </c>
      <c r="B17" s="8" t="s">
        <v>208</v>
      </c>
      <c r="C17" s="14" t="s">
        <v>290</v>
      </c>
      <c r="D17" s="9" t="s">
        <v>75</v>
      </c>
      <c r="E17" s="25" t="s">
        <v>0</v>
      </c>
      <c r="F17" s="9" t="s">
        <v>9</v>
      </c>
      <c r="G17" s="9" t="s">
        <v>12</v>
      </c>
      <c r="H17" s="47"/>
      <c r="I17" s="29"/>
      <c r="J17" s="12" t="e">
        <f t="shared" si="0"/>
        <v>#VALUE!</v>
      </c>
      <c r="K17" s="13">
        <v>44562</v>
      </c>
    </row>
    <row r="18" spans="1:17" ht="15.75" x14ac:dyDescent="0.25">
      <c r="A18" s="33">
        <v>17</v>
      </c>
      <c r="B18" s="8" t="s">
        <v>321</v>
      </c>
      <c r="C18" s="14">
        <v>38003</v>
      </c>
      <c r="D18" s="9" t="s">
        <v>387</v>
      </c>
      <c r="E18" s="25" t="s">
        <v>0</v>
      </c>
      <c r="F18" s="9" t="s">
        <v>9</v>
      </c>
      <c r="G18" s="9" t="s">
        <v>12</v>
      </c>
      <c r="H18" s="1"/>
      <c r="I18" s="1"/>
      <c r="J18" s="12">
        <f t="shared" si="0"/>
        <v>17</v>
      </c>
      <c r="K18" s="13">
        <v>44562</v>
      </c>
    </row>
    <row r="19" spans="1:17" ht="15.75" x14ac:dyDescent="0.25">
      <c r="A19" s="15">
        <v>18</v>
      </c>
      <c r="B19" s="20" t="s">
        <v>209</v>
      </c>
      <c r="C19" s="21" t="s">
        <v>311</v>
      </c>
      <c r="D19" s="16" t="s">
        <v>244</v>
      </c>
      <c r="E19" s="16" t="s">
        <v>1</v>
      </c>
      <c r="F19" s="16" t="s">
        <v>9</v>
      </c>
      <c r="G19" s="16" t="s">
        <v>12</v>
      </c>
      <c r="H19" s="46"/>
      <c r="I19" s="19"/>
      <c r="J19" s="12" t="e">
        <f t="shared" si="0"/>
        <v>#VALUE!</v>
      </c>
      <c r="K19" s="13">
        <v>44562</v>
      </c>
      <c r="M19" s="6" t="e">
        <f>IF(J:J=15,1,0)</f>
        <v>#VALUE!</v>
      </c>
      <c r="N19" s="6" t="e">
        <f>IF(J:J=16,1,0)</f>
        <v>#VALUE!</v>
      </c>
      <c r="O19" s="6" t="e">
        <f>IF(J:J=17,1,0)</f>
        <v>#VALUE!</v>
      </c>
      <c r="P19" s="6" t="e">
        <f>IF(J19:J42=18,1,0)</f>
        <v>#VALUE!</v>
      </c>
      <c r="Q19" s="6" t="e">
        <f>IF(J19:J42=19,1,0)</f>
        <v>#VALUE!</v>
      </c>
    </row>
    <row r="20" spans="1:17" ht="15.75" x14ac:dyDescent="0.25">
      <c r="A20" s="33">
        <v>19</v>
      </c>
      <c r="B20" s="8" t="s">
        <v>210</v>
      </c>
      <c r="C20" s="14" t="s">
        <v>291</v>
      </c>
      <c r="D20" s="9" t="s">
        <v>75</v>
      </c>
      <c r="E20" s="25" t="s">
        <v>0</v>
      </c>
      <c r="F20" s="9" t="s">
        <v>9</v>
      </c>
      <c r="G20" s="9" t="s">
        <v>12</v>
      </c>
      <c r="H20" s="57"/>
      <c r="I20" s="38"/>
      <c r="J20" s="12" t="e">
        <f t="shared" si="0"/>
        <v>#VALUE!</v>
      </c>
      <c r="K20" s="13">
        <v>44562</v>
      </c>
      <c r="M20" s="6" t="e">
        <f>IF(J:J=15,1,0)</f>
        <v>#VALUE!</v>
      </c>
      <c r="N20" s="6" t="e">
        <f>IF(J:J=16,1,0)</f>
        <v>#VALUE!</v>
      </c>
      <c r="O20" s="6" t="e">
        <f>IF(J:J=17,1,0)</f>
        <v>#VALUE!</v>
      </c>
      <c r="P20" s="6" t="e">
        <f>IF(J20:J43=18,1,0)</f>
        <v>#VALUE!</v>
      </c>
      <c r="Q20" s="6" t="e">
        <f>IF(J20:J43=19,1,0)</f>
        <v>#VALUE!</v>
      </c>
    </row>
    <row r="21" spans="1:17" ht="15.75" x14ac:dyDescent="0.25">
      <c r="A21" s="33">
        <v>20</v>
      </c>
      <c r="B21" s="8" t="s">
        <v>322</v>
      </c>
      <c r="C21" s="14">
        <v>38410</v>
      </c>
      <c r="D21" s="9" t="s">
        <v>387</v>
      </c>
      <c r="E21" s="25" t="s">
        <v>0</v>
      </c>
      <c r="F21" s="9" t="s">
        <v>9</v>
      </c>
      <c r="G21" s="9" t="s">
        <v>12</v>
      </c>
      <c r="H21" s="1"/>
      <c r="I21" s="1"/>
      <c r="J21" s="12">
        <f t="shared" si="0"/>
        <v>16</v>
      </c>
      <c r="K21" s="13">
        <v>44562</v>
      </c>
    </row>
    <row r="22" spans="1:17" ht="15.75" x14ac:dyDescent="0.25">
      <c r="A22" s="33">
        <v>21</v>
      </c>
      <c r="B22" s="8" t="s">
        <v>211</v>
      </c>
      <c r="C22" s="14" t="s">
        <v>292</v>
      </c>
      <c r="D22" s="9" t="s">
        <v>75</v>
      </c>
      <c r="E22" s="25" t="s">
        <v>0</v>
      </c>
      <c r="F22" s="9" t="s">
        <v>9</v>
      </c>
      <c r="G22" s="9" t="s">
        <v>12</v>
      </c>
      <c r="H22" s="47"/>
      <c r="I22" s="29"/>
      <c r="J22" s="12" t="e">
        <f t="shared" si="0"/>
        <v>#VALUE!</v>
      </c>
      <c r="K22" s="13">
        <v>44562</v>
      </c>
    </row>
    <row r="23" spans="1:17" ht="15.75" x14ac:dyDescent="0.25">
      <c r="A23" s="33">
        <v>22</v>
      </c>
      <c r="B23" s="8" t="s">
        <v>212</v>
      </c>
      <c r="C23" s="14" t="s">
        <v>293</v>
      </c>
      <c r="D23" s="9" t="s">
        <v>75</v>
      </c>
      <c r="E23" s="25" t="s">
        <v>0</v>
      </c>
      <c r="F23" s="9" t="s">
        <v>9</v>
      </c>
      <c r="G23" s="9" t="s">
        <v>12</v>
      </c>
      <c r="H23" s="47"/>
      <c r="I23" s="29"/>
      <c r="J23" s="12" t="e">
        <f t="shared" si="0"/>
        <v>#VALUE!</v>
      </c>
      <c r="K23" s="13">
        <v>44562</v>
      </c>
    </row>
    <row r="24" spans="1:17" ht="15.75" x14ac:dyDescent="0.25">
      <c r="A24" s="33">
        <v>23</v>
      </c>
      <c r="B24" s="8" t="s">
        <v>213</v>
      </c>
      <c r="C24" s="14" t="s">
        <v>93</v>
      </c>
      <c r="D24" s="9" t="s">
        <v>75</v>
      </c>
      <c r="E24" s="25" t="s">
        <v>0</v>
      </c>
      <c r="F24" s="9" t="s">
        <v>9</v>
      </c>
      <c r="G24" s="9" t="s">
        <v>12</v>
      </c>
      <c r="H24" s="47"/>
      <c r="I24" s="29"/>
      <c r="J24" s="12" t="e">
        <f t="shared" si="0"/>
        <v>#VALUE!</v>
      </c>
      <c r="K24" s="13">
        <v>44562</v>
      </c>
      <c r="M24" s="6" t="e">
        <f>SUM(M2:M22)</f>
        <v>#VALUE!</v>
      </c>
      <c r="N24" s="6" t="e">
        <f>SUM(N2:N22)</f>
        <v>#VALUE!</v>
      </c>
      <c r="O24" s="6" t="e">
        <f>SUM(O2:O22)</f>
        <v>#VALUE!</v>
      </c>
      <c r="P24" s="6" t="e">
        <f>SUM(P2:P22)</f>
        <v>#VALUE!</v>
      </c>
      <c r="Q24" s="6" t="e">
        <f>SUM(Q2:Q22)</f>
        <v>#VALUE!</v>
      </c>
    </row>
    <row r="25" spans="1:17" ht="15.75" x14ac:dyDescent="0.25">
      <c r="A25" s="33">
        <v>24</v>
      </c>
      <c r="B25" s="8" t="s">
        <v>214</v>
      </c>
      <c r="C25" s="14" t="s">
        <v>294</v>
      </c>
      <c r="D25" s="9" t="s">
        <v>75</v>
      </c>
      <c r="E25" s="25" t="s">
        <v>0</v>
      </c>
      <c r="F25" s="9" t="s">
        <v>9</v>
      </c>
      <c r="G25" s="9" t="s">
        <v>12</v>
      </c>
      <c r="H25" s="47"/>
      <c r="I25" s="29"/>
      <c r="J25" s="12" t="e">
        <f t="shared" si="0"/>
        <v>#VALUE!</v>
      </c>
      <c r="K25" s="13">
        <v>44562</v>
      </c>
    </row>
    <row r="26" spans="1:17" ht="15.75" x14ac:dyDescent="0.25">
      <c r="A26" s="33">
        <v>25</v>
      </c>
      <c r="B26" s="8" t="s">
        <v>215</v>
      </c>
      <c r="C26" s="14" t="s">
        <v>295</v>
      </c>
      <c r="D26" s="9" t="s">
        <v>75</v>
      </c>
      <c r="E26" s="25" t="s">
        <v>0</v>
      </c>
      <c r="F26" s="9" t="s">
        <v>9</v>
      </c>
      <c r="G26" s="9" t="s">
        <v>12</v>
      </c>
      <c r="H26" s="29"/>
      <c r="I26" s="29"/>
      <c r="J26" s="12" t="e">
        <f t="shared" si="0"/>
        <v>#VALUE!</v>
      </c>
      <c r="K26" s="13">
        <v>44562</v>
      </c>
    </row>
    <row r="27" spans="1:17" ht="15.75" x14ac:dyDescent="0.25">
      <c r="A27" s="33"/>
      <c r="B27" s="8"/>
      <c r="C27" s="14"/>
      <c r="D27" s="9"/>
      <c r="E27" s="25"/>
      <c r="F27" s="9"/>
      <c r="G27" s="9"/>
      <c r="H27" s="29"/>
      <c r="I27" s="29"/>
      <c r="J27" s="12">
        <f t="shared" si="0"/>
        <v>122</v>
      </c>
      <c r="K27" s="13">
        <v>44562</v>
      </c>
    </row>
    <row r="28" spans="1:17" ht="15.75" x14ac:dyDescent="0.25">
      <c r="A28" s="15">
        <v>1</v>
      </c>
      <c r="B28" s="20" t="s">
        <v>362</v>
      </c>
      <c r="C28" s="21">
        <v>37983</v>
      </c>
      <c r="D28" s="16" t="s">
        <v>354</v>
      </c>
      <c r="E28" s="16" t="s">
        <v>1</v>
      </c>
      <c r="F28" s="16" t="s">
        <v>10</v>
      </c>
      <c r="G28" s="16" t="s">
        <v>12</v>
      </c>
      <c r="H28" s="19"/>
      <c r="I28" s="19"/>
      <c r="J28" s="12">
        <f t="shared" si="0"/>
        <v>18</v>
      </c>
      <c r="K28" s="13">
        <v>44562</v>
      </c>
    </row>
    <row r="29" spans="1:17" ht="15.75" x14ac:dyDescent="0.25">
      <c r="A29" s="15">
        <v>2</v>
      </c>
      <c r="B29" s="20" t="s">
        <v>365</v>
      </c>
      <c r="C29" s="21">
        <v>36183</v>
      </c>
      <c r="D29" s="16" t="s">
        <v>354</v>
      </c>
      <c r="E29" s="16" t="s">
        <v>1</v>
      </c>
      <c r="F29" s="16" t="s">
        <v>10</v>
      </c>
      <c r="G29" s="16" t="s">
        <v>12</v>
      </c>
      <c r="H29" s="19"/>
      <c r="I29" s="19"/>
      <c r="J29" s="12">
        <f t="shared" si="0"/>
        <v>22</v>
      </c>
      <c r="K29" s="13">
        <v>44562</v>
      </c>
    </row>
    <row r="30" spans="1:17" ht="15.75" x14ac:dyDescent="0.25">
      <c r="A30" s="15">
        <v>3</v>
      </c>
      <c r="B30" s="20" t="s">
        <v>368</v>
      </c>
      <c r="C30" s="21">
        <v>37733</v>
      </c>
      <c r="D30" s="16" t="s">
        <v>354</v>
      </c>
      <c r="E30" s="16" t="s">
        <v>1</v>
      </c>
      <c r="F30" s="16" t="s">
        <v>10</v>
      </c>
      <c r="G30" s="16" t="s">
        <v>12</v>
      </c>
      <c r="H30" s="19"/>
      <c r="I30" s="19"/>
      <c r="J30" s="12">
        <f t="shared" si="0"/>
        <v>18</v>
      </c>
      <c r="K30" s="13">
        <v>44562</v>
      </c>
    </row>
  </sheetData>
  <sortState xmlns:xlrd2="http://schemas.microsoft.com/office/spreadsheetml/2017/richdata2" ref="B27:I29">
    <sortCondition ref="B27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Q34"/>
  <sheetViews>
    <sheetView zoomScaleNormal="100" workbookViewId="0">
      <selection activeCell="K9" sqref="K9:K14"/>
    </sheetView>
  </sheetViews>
  <sheetFormatPr defaultRowHeight="15" x14ac:dyDescent="0.25"/>
  <cols>
    <col min="1" max="1" width="4" style="6" customWidth="1"/>
    <col min="2" max="2" width="38.42578125" style="6" customWidth="1"/>
    <col min="3" max="3" width="23.140625" style="6" customWidth="1"/>
    <col min="4" max="4" width="39.28515625" style="6" customWidth="1"/>
    <col min="5" max="5" width="21.42578125" style="6" customWidth="1"/>
    <col min="6" max="6" width="11.140625" style="6" customWidth="1"/>
    <col min="7" max="7" width="8.28515625" style="6" customWidth="1"/>
    <col min="8" max="8" width="14.7109375" style="6" customWidth="1"/>
    <col min="9" max="10" width="9.140625" style="6"/>
    <col min="11" max="11" width="13.28515625" style="6" customWidth="1"/>
    <col min="12" max="16384" width="9.140625" style="6"/>
  </cols>
  <sheetData>
    <row r="1" spans="1:17" ht="15.75" customHeight="1" x14ac:dyDescent="0.25">
      <c r="A1" s="22" t="s">
        <v>13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8</v>
      </c>
      <c r="G1" s="2" t="s">
        <v>11</v>
      </c>
      <c r="H1" s="2" t="s">
        <v>6</v>
      </c>
      <c r="I1" s="2" t="s">
        <v>7</v>
      </c>
      <c r="M1" s="6">
        <v>15</v>
      </c>
      <c r="N1" s="6">
        <v>16</v>
      </c>
      <c r="O1" s="6">
        <v>17</v>
      </c>
      <c r="P1" s="6">
        <v>18</v>
      </c>
      <c r="Q1" s="6">
        <v>21</v>
      </c>
    </row>
    <row r="2" spans="1:17" ht="15.75" x14ac:dyDescent="0.25">
      <c r="A2" s="33">
        <v>1</v>
      </c>
      <c r="B2" s="8" t="s">
        <v>216</v>
      </c>
      <c r="C2" s="14" t="s">
        <v>87</v>
      </c>
      <c r="D2" s="9" t="s">
        <v>75</v>
      </c>
      <c r="E2" s="25" t="s">
        <v>0</v>
      </c>
      <c r="F2" s="9" t="s">
        <v>9</v>
      </c>
      <c r="G2" s="9" t="s">
        <v>12</v>
      </c>
      <c r="H2" s="47"/>
      <c r="I2" s="29"/>
      <c r="J2" s="12" t="e">
        <f>DATEDIF(C2,K2,"y")</f>
        <v>#VALUE!</v>
      </c>
      <c r="K2" s="13">
        <v>44562</v>
      </c>
    </row>
    <row r="3" spans="1:17" ht="15.75" x14ac:dyDescent="0.25">
      <c r="A3" s="33">
        <v>2</v>
      </c>
      <c r="B3" s="8" t="s">
        <v>217</v>
      </c>
      <c r="C3" s="14" t="s">
        <v>296</v>
      </c>
      <c r="D3" s="9" t="s">
        <v>75</v>
      </c>
      <c r="E3" s="25" t="s">
        <v>0</v>
      </c>
      <c r="F3" s="9" t="s">
        <v>9</v>
      </c>
      <c r="G3" s="9" t="s">
        <v>12</v>
      </c>
      <c r="H3" s="47"/>
      <c r="I3" s="29"/>
      <c r="J3" s="12" t="e">
        <f t="shared" ref="J3:J31" si="0">DATEDIF(C3,K3,"y")</f>
        <v>#VALUE!</v>
      </c>
      <c r="K3" s="13">
        <v>44562</v>
      </c>
    </row>
    <row r="4" spans="1:17" ht="15.75" x14ac:dyDescent="0.25">
      <c r="A4" s="33">
        <v>3</v>
      </c>
      <c r="B4" s="8" t="s">
        <v>218</v>
      </c>
      <c r="C4" s="14" t="s">
        <v>268</v>
      </c>
      <c r="D4" s="9" t="s">
        <v>75</v>
      </c>
      <c r="E4" s="25" t="s">
        <v>0</v>
      </c>
      <c r="F4" s="9" t="s">
        <v>9</v>
      </c>
      <c r="G4" s="9" t="s">
        <v>12</v>
      </c>
      <c r="H4" s="47"/>
      <c r="I4" s="29"/>
      <c r="J4" s="12" t="e">
        <f t="shared" si="0"/>
        <v>#VALUE!</v>
      </c>
      <c r="K4" s="13">
        <v>44562</v>
      </c>
    </row>
    <row r="5" spans="1:17" ht="15.75" x14ac:dyDescent="0.25">
      <c r="A5" s="33">
        <v>4</v>
      </c>
      <c r="B5" s="8" t="s">
        <v>219</v>
      </c>
      <c r="C5" s="14" t="s">
        <v>297</v>
      </c>
      <c r="D5" s="9" t="s">
        <v>75</v>
      </c>
      <c r="E5" s="25" t="s">
        <v>0</v>
      </c>
      <c r="F5" s="9" t="s">
        <v>9</v>
      </c>
      <c r="G5" s="9" t="s">
        <v>12</v>
      </c>
      <c r="H5" s="47"/>
      <c r="I5" s="29"/>
      <c r="J5" s="12" t="e">
        <f t="shared" si="0"/>
        <v>#VALUE!</v>
      </c>
      <c r="K5" s="13">
        <v>44562</v>
      </c>
      <c r="M5" s="6" t="e">
        <f>IF(J:J=15,1,0)</f>
        <v>#VALUE!</v>
      </c>
      <c r="N5" s="6" t="e">
        <f>IF(J:J=16,1,0)</f>
        <v>#VALUE!</v>
      </c>
      <c r="O5" s="6" t="e">
        <f>IF(J:J=17,1,0)</f>
        <v>#VALUE!</v>
      </c>
      <c r="P5" s="6" t="e">
        <f>IF(J5:J30=18,1,0)</f>
        <v>#VALUE!</v>
      </c>
      <c r="Q5" s="6" t="e">
        <f>IF(J5:J30=21,1,0)</f>
        <v>#VALUE!</v>
      </c>
    </row>
    <row r="6" spans="1:17" ht="15.75" x14ac:dyDescent="0.25">
      <c r="A6" s="33">
        <v>5</v>
      </c>
      <c r="B6" s="8" t="s">
        <v>220</v>
      </c>
      <c r="C6" s="14" t="s">
        <v>298</v>
      </c>
      <c r="D6" s="9" t="s">
        <v>75</v>
      </c>
      <c r="E6" s="25" t="s">
        <v>0</v>
      </c>
      <c r="F6" s="9" t="s">
        <v>9</v>
      </c>
      <c r="G6" s="9" t="s">
        <v>12</v>
      </c>
      <c r="H6" s="47"/>
      <c r="I6" s="29"/>
      <c r="J6" s="12" t="e">
        <f t="shared" si="0"/>
        <v>#VALUE!</v>
      </c>
      <c r="K6" s="13">
        <v>44562</v>
      </c>
      <c r="M6" s="6" t="e">
        <f>IF(J:J=15,1,0)</f>
        <v>#VALUE!</v>
      </c>
      <c r="N6" s="6" t="e">
        <f>IF(J:J=16,1,0)</f>
        <v>#VALUE!</v>
      </c>
      <c r="O6" s="6" t="e">
        <f>IF(J:J=17,1,0)</f>
        <v>#VALUE!</v>
      </c>
      <c r="P6" s="6" t="e">
        <f>IF(J6:J31=18,1,0)</f>
        <v>#VALUE!</v>
      </c>
      <c r="Q6" s="6" t="e">
        <f>IF(J6:J31=21,1,0)</f>
        <v>#VALUE!</v>
      </c>
    </row>
    <row r="7" spans="1:17" ht="15.75" x14ac:dyDescent="0.25">
      <c r="A7" s="33">
        <v>6</v>
      </c>
      <c r="B7" s="8" t="s">
        <v>221</v>
      </c>
      <c r="C7" s="14" t="s">
        <v>299</v>
      </c>
      <c r="D7" s="9" t="s">
        <v>75</v>
      </c>
      <c r="E7" s="25" t="s">
        <v>0</v>
      </c>
      <c r="F7" s="9" t="s">
        <v>9</v>
      </c>
      <c r="G7" s="9" t="s">
        <v>12</v>
      </c>
      <c r="H7" s="47"/>
      <c r="I7" s="29"/>
      <c r="J7" s="12" t="e">
        <f t="shared" si="0"/>
        <v>#VALUE!</v>
      </c>
      <c r="K7" s="13">
        <v>44562</v>
      </c>
    </row>
    <row r="8" spans="1:17" ht="15.75" x14ac:dyDescent="0.25">
      <c r="A8" s="33">
        <v>7</v>
      </c>
      <c r="B8" s="8" t="s">
        <v>222</v>
      </c>
      <c r="C8" s="14" t="s">
        <v>300</v>
      </c>
      <c r="D8" s="9" t="s">
        <v>75</v>
      </c>
      <c r="E8" s="25" t="s">
        <v>0</v>
      </c>
      <c r="F8" s="9" t="s">
        <v>9</v>
      </c>
      <c r="G8" s="9" t="s">
        <v>12</v>
      </c>
      <c r="H8" s="47"/>
      <c r="I8" s="29"/>
      <c r="J8" s="12" t="e">
        <f t="shared" si="0"/>
        <v>#VALUE!</v>
      </c>
      <c r="K8" s="13">
        <v>44562</v>
      </c>
    </row>
    <row r="9" spans="1:17" ht="15.75" x14ac:dyDescent="0.25">
      <c r="A9" s="33">
        <v>8</v>
      </c>
      <c r="B9" s="8" t="s">
        <v>223</v>
      </c>
      <c r="C9" s="14" t="s">
        <v>301</v>
      </c>
      <c r="D9" s="9" t="s">
        <v>75</v>
      </c>
      <c r="E9" s="25" t="s">
        <v>0</v>
      </c>
      <c r="F9" s="9" t="s">
        <v>9</v>
      </c>
      <c r="G9" s="9" t="s">
        <v>12</v>
      </c>
      <c r="H9" s="47"/>
      <c r="I9" s="29"/>
      <c r="J9" s="12" t="e">
        <f t="shared" si="0"/>
        <v>#VALUE!</v>
      </c>
      <c r="K9" s="13">
        <v>44562</v>
      </c>
      <c r="M9" s="6" t="e">
        <f>IF(J:J=15,1,0)</f>
        <v>#VALUE!</v>
      </c>
      <c r="N9" s="6" t="e">
        <f>IF(J:J=16,1,0)</f>
        <v>#VALUE!</v>
      </c>
      <c r="O9" s="6" t="e">
        <f>IF(J:J=17,1,0)</f>
        <v>#VALUE!</v>
      </c>
      <c r="P9" s="6" t="e">
        <f>IF(J9:J34=18,1,0)</f>
        <v>#VALUE!</v>
      </c>
      <c r="Q9" s="6" t="e">
        <f>IF(J9:J34=21,1,0)</f>
        <v>#VALUE!</v>
      </c>
    </row>
    <row r="10" spans="1:17" ht="15.75" x14ac:dyDescent="0.25">
      <c r="A10" s="15">
        <v>9</v>
      </c>
      <c r="B10" s="20" t="s">
        <v>323</v>
      </c>
      <c r="C10" s="21">
        <v>38273</v>
      </c>
      <c r="D10" s="16" t="s">
        <v>388</v>
      </c>
      <c r="E10" s="16" t="s">
        <v>1</v>
      </c>
      <c r="F10" s="16" t="s">
        <v>9</v>
      </c>
      <c r="G10" s="16" t="s">
        <v>12</v>
      </c>
      <c r="H10" s="19"/>
      <c r="I10" s="19"/>
      <c r="J10" s="12">
        <f t="shared" si="0"/>
        <v>17</v>
      </c>
      <c r="K10" s="13">
        <v>44562</v>
      </c>
      <c r="M10" s="6">
        <f>IF(J:J=15,1,0)</f>
        <v>0</v>
      </c>
      <c r="N10" s="6">
        <f>IF(J:J=16,1,0)</f>
        <v>0</v>
      </c>
      <c r="O10" s="6">
        <f>IF(J:J=17,1,0)</f>
        <v>1</v>
      </c>
      <c r="P10" s="6">
        <f>IF(J10:J35=18,1,0)</f>
        <v>0</v>
      </c>
      <c r="Q10" s="6">
        <f>IF(J10:J35=21,1,0)</f>
        <v>0</v>
      </c>
    </row>
    <row r="11" spans="1:17" ht="15.75" x14ac:dyDescent="0.25">
      <c r="A11" s="33">
        <v>10</v>
      </c>
      <c r="B11" s="8" t="s">
        <v>224</v>
      </c>
      <c r="C11" s="14" t="s">
        <v>302</v>
      </c>
      <c r="D11" s="9" t="s">
        <v>75</v>
      </c>
      <c r="E11" s="25" t="s">
        <v>0</v>
      </c>
      <c r="F11" s="9" t="s">
        <v>9</v>
      </c>
      <c r="G11" s="9" t="s">
        <v>12</v>
      </c>
      <c r="H11" s="47"/>
      <c r="I11" s="29"/>
      <c r="J11" s="12" t="e">
        <f t="shared" si="0"/>
        <v>#VALUE!</v>
      </c>
      <c r="K11" s="13">
        <v>44562</v>
      </c>
    </row>
    <row r="12" spans="1:17" ht="15.75" x14ac:dyDescent="0.25">
      <c r="A12" s="33">
        <v>11</v>
      </c>
      <c r="B12" s="24" t="s">
        <v>324</v>
      </c>
      <c r="C12" s="14">
        <v>38224</v>
      </c>
      <c r="D12" s="25" t="s">
        <v>386</v>
      </c>
      <c r="E12" s="25" t="s">
        <v>0</v>
      </c>
      <c r="F12" s="25" t="s">
        <v>9</v>
      </c>
      <c r="G12" s="25" t="s">
        <v>12</v>
      </c>
      <c r="H12" s="29"/>
      <c r="I12" s="29"/>
      <c r="J12" s="12">
        <f t="shared" si="0"/>
        <v>17</v>
      </c>
      <c r="K12" s="13">
        <v>44562</v>
      </c>
    </row>
    <row r="13" spans="1:17" ht="15.75" x14ac:dyDescent="0.25">
      <c r="A13" s="33">
        <v>12</v>
      </c>
      <c r="B13" s="8" t="s">
        <v>225</v>
      </c>
      <c r="C13" s="14" t="s">
        <v>290</v>
      </c>
      <c r="D13" s="9" t="s">
        <v>75</v>
      </c>
      <c r="E13" s="25" t="s">
        <v>0</v>
      </c>
      <c r="F13" s="9" t="s">
        <v>9</v>
      </c>
      <c r="G13" s="9" t="s">
        <v>12</v>
      </c>
      <c r="H13" s="47"/>
      <c r="I13" s="29"/>
      <c r="J13" s="12" t="e">
        <f t="shared" si="0"/>
        <v>#VALUE!</v>
      </c>
      <c r="K13" s="13">
        <v>44562</v>
      </c>
      <c r="M13" s="6" t="e">
        <f>IF(J:J=15,1,0)</f>
        <v>#VALUE!</v>
      </c>
      <c r="N13" s="6" t="e">
        <f>IF(J:J=16,1,0)</f>
        <v>#VALUE!</v>
      </c>
      <c r="O13" s="6" t="e">
        <f>IF(J:J=17,1,0)</f>
        <v>#VALUE!</v>
      </c>
      <c r="P13" s="6" t="e">
        <f>IF(J13:J38=18,1,0)</f>
        <v>#VALUE!</v>
      </c>
      <c r="Q13" s="6" t="e">
        <f>IF(J13:J38=21,1,0)</f>
        <v>#VALUE!</v>
      </c>
    </row>
    <row r="14" spans="1:17" ht="15.75" x14ac:dyDescent="0.25">
      <c r="A14" s="33">
        <v>13</v>
      </c>
      <c r="B14" s="8" t="s">
        <v>226</v>
      </c>
      <c r="C14" s="14" t="s">
        <v>303</v>
      </c>
      <c r="D14" s="9" t="s">
        <v>75</v>
      </c>
      <c r="E14" s="25" t="s">
        <v>0</v>
      </c>
      <c r="F14" s="9" t="s">
        <v>9</v>
      </c>
      <c r="G14" s="9" t="s">
        <v>12</v>
      </c>
      <c r="H14" s="47"/>
      <c r="I14" s="29"/>
      <c r="J14" s="12" t="e">
        <f t="shared" si="0"/>
        <v>#VALUE!</v>
      </c>
      <c r="K14" s="13">
        <v>44562</v>
      </c>
    </row>
    <row r="15" spans="1:17" ht="15.75" x14ac:dyDescent="0.25">
      <c r="A15" s="33">
        <v>14</v>
      </c>
      <c r="B15" s="8" t="s">
        <v>227</v>
      </c>
      <c r="C15" s="14" t="s">
        <v>304</v>
      </c>
      <c r="D15" s="9" t="s">
        <v>75</v>
      </c>
      <c r="E15" s="25" t="s">
        <v>0</v>
      </c>
      <c r="F15" s="9" t="s">
        <v>9</v>
      </c>
      <c r="G15" s="9" t="s">
        <v>12</v>
      </c>
      <c r="H15" s="47"/>
      <c r="I15" s="29"/>
      <c r="J15" s="12" t="e">
        <f t="shared" si="0"/>
        <v>#VALUE!</v>
      </c>
      <c r="K15" s="13">
        <v>44562</v>
      </c>
      <c r="M15" s="6" t="e">
        <f>IF(J:J=15,1,0)</f>
        <v>#VALUE!</v>
      </c>
      <c r="N15" s="6" t="e">
        <f>IF(J:J=16,1,0)</f>
        <v>#VALUE!</v>
      </c>
      <c r="O15" s="6" t="e">
        <f>IF(J:J=17,1,0)</f>
        <v>#VALUE!</v>
      </c>
      <c r="P15" s="6" t="e">
        <f>IF(J15:J40=18,1,0)</f>
        <v>#VALUE!</v>
      </c>
      <c r="Q15" s="6" t="e">
        <f>IF(J15:J40=21,1,0)</f>
        <v>#VALUE!</v>
      </c>
    </row>
    <row r="16" spans="1:17" ht="15.75" x14ac:dyDescent="0.25">
      <c r="A16" s="33">
        <v>15</v>
      </c>
      <c r="B16" s="8" t="s">
        <v>228</v>
      </c>
      <c r="C16" s="14" t="s">
        <v>85</v>
      </c>
      <c r="D16" s="9" t="s">
        <v>75</v>
      </c>
      <c r="E16" s="25" t="s">
        <v>0</v>
      </c>
      <c r="F16" s="9" t="s">
        <v>9</v>
      </c>
      <c r="G16" s="9" t="s">
        <v>12</v>
      </c>
      <c r="H16" s="47"/>
      <c r="I16" s="29"/>
      <c r="J16" s="12" t="e">
        <f t="shared" si="0"/>
        <v>#VALUE!</v>
      </c>
      <c r="K16" s="13">
        <v>44562</v>
      </c>
    </row>
    <row r="17" spans="1:17" ht="15.75" x14ac:dyDescent="0.25">
      <c r="A17" s="33">
        <v>16</v>
      </c>
      <c r="B17" s="8" t="s">
        <v>229</v>
      </c>
      <c r="C17" s="14" t="s">
        <v>305</v>
      </c>
      <c r="D17" s="9" t="s">
        <v>75</v>
      </c>
      <c r="E17" s="25" t="s">
        <v>0</v>
      </c>
      <c r="F17" s="9" t="s">
        <v>9</v>
      </c>
      <c r="G17" s="9" t="s">
        <v>12</v>
      </c>
      <c r="H17" s="47"/>
      <c r="I17" s="29"/>
      <c r="J17" s="12" t="e">
        <f t="shared" si="0"/>
        <v>#VALUE!</v>
      </c>
      <c r="K17" s="13">
        <v>44562</v>
      </c>
    </row>
    <row r="18" spans="1:17" ht="15.75" x14ac:dyDescent="0.25">
      <c r="A18" s="33">
        <v>17</v>
      </c>
      <c r="B18" s="8" t="s">
        <v>230</v>
      </c>
      <c r="C18" s="14" t="s">
        <v>276</v>
      </c>
      <c r="D18" s="9" t="s">
        <v>75</v>
      </c>
      <c r="E18" s="25" t="s">
        <v>0</v>
      </c>
      <c r="F18" s="9" t="s">
        <v>9</v>
      </c>
      <c r="G18" s="9" t="s">
        <v>12</v>
      </c>
      <c r="H18" s="47"/>
      <c r="I18" s="29"/>
      <c r="J18" s="12" t="e">
        <f t="shared" si="0"/>
        <v>#VALUE!</v>
      </c>
      <c r="K18" s="13">
        <v>44562</v>
      </c>
      <c r="M18" s="6" t="e">
        <f>IF(J:J=15,1,0)</f>
        <v>#VALUE!</v>
      </c>
      <c r="N18" s="6" t="e">
        <f>IF(J:J=16,1,0)</f>
        <v>#VALUE!</v>
      </c>
      <c r="O18" s="6" t="e">
        <f>IF(J:J=17,1,0)</f>
        <v>#VALUE!</v>
      </c>
      <c r="P18" s="6" t="e">
        <f>IF(J18:J43=18,1,0)</f>
        <v>#VALUE!</v>
      </c>
      <c r="Q18" s="6" t="e">
        <f>IF(J18:J43=21,1,0)</f>
        <v>#VALUE!</v>
      </c>
    </row>
    <row r="19" spans="1:17" ht="15.75" x14ac:dyDescent="0.25">
      <c r="A19" s="33">
        <v>18</v>
      </c>
      <c r="B19" s="8" t="s">
        <v>231</v>
      </c>
      <c r="C19" s="14" t="s">
        <v>306</v>
      </c>
      <c r="D19" s="9" t="s">
        <v>75</v>
      </c>
      <c r="E19" s="25" t="s">
        <v>0</v>
      </c>
      <c r="F19" s="9" t="s">
        <v>9</v>
      </c>
      <c r="G19" s="9" t="s">
        <v>12</v>
      </c>
      <c r="H19" s="47"/>
      <c r="I19" s="29"/>
      <c r="J19" s="12" t="e">
        <f t="shared" si="0"/>
        <v>#VALUE!</v>
      </c>
      <c r="K19" s="13">
        <v>44562</v>
      </c>
      <c r="M19" s="6" t="e">
        <f>IF(J:J=15,1,0)</f>
        <v>#VALUE!</v>
      </c>
      <c r="N19" s="6" t="e">
        <f>IF(J:J=16,1,0)</f>
        <v>#VALUE!</v>
      </c>
      <c r="O19" s="6" t="e">
        <f>IF(J:J=17,1,0)</f>
        <v>#VALUE!</v>
      </c>
      <c r="P19" s="6" t="e">
        <f>IF(J19:J44=18,1,0)</f>
        <v>#VALUE!</v>
      </c>
      <c r="Q19" s="6" t="e">
        <f>IF(J19:J44=21,1,0)</f>
        <v>#VALUE!</v>
      </c>
    </row>
    <row r="20" spans="1:17" ht="15.75" x14ac:dyDescent="0.25">
      <c r="A20" s="33">
        <v>19</v>
      </c>
      <c r="B20" s="8" t="s">
        <v>232</v>
      </c>
      <c r="C20" s="14" t="s">
        <v>300</v>
      </c>
      <c r="D20" s="9" t="s">
        <v>75</v>
      </c>
      <c r="E20" s="25" t="s">
        <v>0</v>
      </c>
      <c r="F20" s="9" t="s">
        <v>9</v>
      </c>
      <c r="G20" s="9" t="s">
        <v>12</v>
      </c>
      <c r="H20" s="47"/>
      <c r="I20" s="29"/>
      <c r="J20" s="12" t="e">
        <f t="shared" si="0"/>
        <v>#VALUE!</v>
      </c>
      <c r="K20" s="13">
        <v>44562</v>
      </c>
      <c r="M20" s="6" t="e">
        <f>IF(J:J=15,1,0)</f>
        <v>#VALUE!</v>
      </c>
      <c r="N20" s="6" t="e">
        <f>IF(J:J=16,1,0)</f>
        <v>#VALUE!</v>
      </c>
      <c r="O20" s="6" t="e">
        <f>IF(J:J=17,1,0)</f>
        <v>#VALUE!</v>
      </c>
      <c r="P20" s="6" t="e">
        <f>IF(J20:J45=18,1,0)</f>
        <v>#VALUE!</v>
      </c>
      <c r="Q20" s="6" t="e">
        <f>IF(J20:J45=21,1,0)</f>
        <v>#VALUE!</v>
      </c>
    </row>
    <row r="21" spans="1:17" ht="15.75" x14ac:dyDescent="0.25">
      <c r="A21" s="33">
        <v>20</v>
      </c>
      <c r="B21" s="8" t="s">
        <v>233</v>
      </c>
      <c r="C21" s="14" t="s">
        <v>307</v>
      </c>
      <c r="D21" s="9" t="s">
        <v>75</v>
      </c>
      <c r="E21" s="25" t="s">
        <v>0</v>
      </c>
      <c r="F21" s="9" t="s">
        <v>9</v>
      </c>
      <c r="G21" s="9" t="s">
        <v>12</v>
      </c>
      <c r="H21" s="47"/>
      <c r="I21" s="29"/>
      <c r="J21" s="12" t="e">
        <f t="shared" si="0"/>
        <v>#VALUE!</v>
      </c>
      <c r="K21" s="13">
        <v>44562</v>
      </c>
    </row>
    <row r="22" spans="1:17" ht="15.75" x14ac:dyDescent="0.25">
      <c r="A22" s="15">
        <v>21</v>
      </c>
      <c r="B22" s="20" t="s">
        <v>234</v>
      </c>
      <c r="C22" s="21" t="s">
        <v>312</v>
      </c>
      <c r="D22" s="16" t="s">
        <v>244</v>
      </c>
      <c r="E22" s="16" t="s">
        <v>1</v>
      </c>
      <c r="F22" s="16" t="s">
        <v>9</v>
      </c>
      <c r="G22" s="16" t="s">
        <v>12</v>
      </c>
      <c r="H22" s="46"/>
      <c r="I22" s="19"/>
      <c r="J22" s="12" t="e">
        <f t="shared" si="0"/>
        <v>#VALUE!</v>
      </c>
      <c r="K22" s="13">
        <v>44562</v>
      </c>
    </row>
    <row r="23" spans="1:17" ht="15.75" x14ac:dyDescent="0.25">
      <c r="A23" s="33">
        <v>22</v>
      </c>
      <c r="B23" s="8" t="s">
        <v>235</v>
      </c>
      <c r="C23" s="14" t="s">
        <v>308</v>
      </c>
      <c r="D23" s="9" t="s">
        <v>75</v>
      </c>
      <c r="E23" s="25" t="s">
        <v>0</v>
      </c>
      <c r="F23" s="9" t="s">
        <v>9</v>
      </c>
      <c r="G23" s="9" t="s">
        <v>12</v>
      </c>
      <c r="H23" s="47"/>
      <c r="I23" s="29"/>
      <c r="J23" s="12" t="e">
        <f t="shared" si="0"/>
        <v>#VALUE!</v>
      </c>
      <c r="K23" s="13">
        <v>44562</v>
      </c>
      <c r="M23" s="6" t="e">
        <f>IF(J:J=15,1,0)</f>
        <v>#VALUE!</v>
      </c>
      <c r="N23" s="6" t="e">
        <f>IF(J:J=16,1,0)</f>
        <v>#VALUE!</v>
      </c>
      <c r="O23" s="6" t="e">
        <f>IF(J:J=17,1,0)</f>
        <v>#VALUE!</v>
      </c>
      <c r="P23" s="6" t="e">
        <f>IF(J23:J48=18,1,0)</f>
        <v>#VALUE!</v>
      </c>
      <c r="Q23" s="6" t="e">
        <f>IF(J23:J48=21,1,0)</f>
        <v>#VALUE!</v>
      </c>
    </row>
    <row r="24" spans="1:17" ht="15.75" x14ac:dyDescent="0.25">
      <c r="A24" s="33">
        <v>23</v>
      </c>
      <c r="B24" s="8" t="s">
        <v>236</v>
      </c>
      <c r="C24" s="14" t="s">
        <v>242</v>
      </c>
      <c r="D24" s="9" t="s">
        <v>75</v>
      </c>
      <c r="E24" s="25" t="s">
        <v>0</v>
      </c>
      <c r="F24" s="9" t="s">
        <v>9</v>
      </c>
      <c r="G24" s="9" t="s">
        <v>12</v>
      </c>
      <c r="H24" s="47"/>
      <c r="I24" s="29"/>
      <c r="J24" s="12" t="e">
        <f t="shared" si="0"/>
        <v>#VALUE!</v>
      </c>
      <c r="K24" s="13">
        <v>44562</v>
      </c>
      <c r="M24" s="6" t="e">
        <f>IF(J:J=15,1,0)</f>
        <v>#VALUE!</v>
      </c>
      <c r="N24" s="6" t="e">
        <f>IF(J:J=16,1,0)</f>
        <v>#VALUE!</v>
      </c>
      <c r="O24" s="6" t="e">
        <f>IF(J:J=17,1,0)</f>
        <v>#VALUE!</v>
      </c>
      <c r="P24" s="6" t="e">
        <f>IF(J24:J49=18,1,0)</f>
        <v>#VALUE!</v>
      </c>
      <c r="Q24" s="6" t="e">
        <f>IF(J24:J49=21,1,0)</f>
        <v>#VALUE!</v>
      </c>
    </row>
    <row r="25" spans="1:17" ht="15.75" x14ac:dyDescent="0.25">
      <c r="A25" s="33">
        <v>24</v>
      </c>
      <c r="B25" s="24" t="s">
        <v>237</v>
      </c>
      <c r="C25" s="36" t="s">
        <v>309</v>
      </c>
      <c r="D25" s="25" t="s">
        <v>75</v>
      </c>
      <c r="E25" s="25" t="s">
        <v>0</v>
      </c>
      <c r="F25" s="25" t="s">
        <v>9</v>
      </c>
      <c r="G25" s="25" t="s">
        <v>12</v>
      </c>
      <c r="H25" s="47"/>
      <c r="I25" s="29"/>
      <c r="J25" s="12" t="e">
        <f t="shared" si="0"/>
        <v>#VALUE!</v>
      </c>
      <c r="K25" s="13">
        <v>44562</v>
      </c>
    </row>
    <row r="26" spans="1:17" ht="15.75" x14ac:dyDescent="0.25">
      <c r="A26" s="33">
        <v>25</v>
      </c>
      <c r="B26" s="24" t="s">
        <v>238</v>
      </c>
      <c r="C26" s="36" t="s">
        <v>143</v>
      </c>
      <c r="D26" s="25" t="s">
        <v>75</v>
      </c>
      <c r="E26" s="25" t="s">
        <v>0</v>
      </c>
      <c r="F26" s="25" t="s">
        <v>9</v>
      </c>
      <c r="G26" s="25" t="s">
        <v>12</v>
      </c>
      <c r="H26" s="47"/>
      <c r="I26" s="29"/>
      <c r="J26" s="12" t="e">
        <f t="shared" si="0"/>
        <v>#VALUE!</v>
      </c>
      <c r="K26" s="13">
        <v>44562</v>
      </c>
    </row>
    <row r="27" spans="1:17" ht="15.75" x14ac:dyDescent="0.25">
      <c r="A27" s="33">
        <v>26</v>
      </c>
      <c r="B27" s="24" t="s">
        <v>239</v>
      </c>
      <c r="C27" s="36" t="s">
        <v>251</v>
      </c>
      <c r="D27" s="25" t="s">
        <v>75</v>
      </c>
      <c r="E27" s="25" t="s">
        <v>0</v>
      </c>
      <c r="F27" s="25" t="s">
        <v>9</v>
      </c>
      <c r="G27" s="25" t="s">
        <v>12</v>
      </c>
      <c r="H27" s="47"/>
      <c r="I27" s="29"/>
      <c r="J27" s="12" t="e">
        <f t="shared" si="0"/>
        <v>#VALUE!</v>
      </c>
      <c r="K27" s="13">
        <v>44562</v>
      </c>
      <c r="M27" s="6" t="e">
        <f>SUM(M2:M25)</f>
        <v>#VALUE!</v>
      </c>
      <c r="N27" s="6" t="e">
        <f>SUM(N2:N25)</f>
        <v>#VALUE!</v>
      </c>
      <c r="O27" s="6" t="e">
        <f>SUM(O2:O25)</f>
        <v>#VALUE!</v>
      </c>
      <c r="P27" s="6" t="e">
        <f>SUM(P2:P25)</f>
        <v>#VALUE!</v>
      </c>
      <c r="Q27" s="6" t="e">
        <f>SUM(Q2:Q25)</f>
        <v>#VALUE!</v>
      </c>
    </row>
    <row r="28" spans="1:17" ht="15.75" x14ac:dyDescent="0.25">
      <c r="A28" s="33"/>
      <c r="B28" s="24"/>
      <c r="C28" s="36"/>
      <c r="D28" s="25"/>
      <c r="E28" s="25"/>
      <c r="F28" s="25"/>
      <c r="G28" s="25"/>
      <c r="H28" s="47"/>
      <c r="I28" s="29"/>
      <c r="J28" s="12">
        <f t="shared" si="0"/>
        <v>122</v>
      </c>
      <c r="K28" s="13">
        <v>44562</v>
      </c>
    </row>
    <row r="29" spans="1:17" ht="15.75" x14ac:dyDescent="0.25">
      <c r="A29" s="15">
        <v>1</v>
      </c>
      <c r="B29" s="20" t="s">
        <v>355</v>
      </c>
      <c r="C29" s="21">
        <v>37803</v>
      </c>
      <c r="D29" s="16" t="s">
        <v>354</v>
      </c>
      <c r="E29" s="16" t="s">
        <v>1</v>
      </c>
      <c r="F29" s="16" t="s">
        <v>10</v>
      </c>
      <c r="G29" s="16" t="s">
        <v>12</v>
      </c>
      <c r="H29" s="19"/>
      <c r="I29" s="19"/>
      <c r="J29" s="12">
        <f t="shared" si="0"/>
        <v>18</v>
      </c>
      <c r="K29" s="13">
        <v>44562</v>
      </c>
    </row>
    <row r="30" spans="1:17" ht="15.75" x14ac:dyDescent="0.25">
      <c r="A30" s="15">
        <v>2</v>
      </c>
      <c r="B30" s="20" t="s">
        <v>359</v>
      </c>
      <c r="C30" s="21">
        <v>37585</v>
      </c>
      <c r="D30" s="16" t="s">
        <v>354</v>
      </c>
      <c r="E30" s="16" t="s">
        <v>1</v>
      </c>
      <c r="F30" s="16" t="s">
        <v>10</v>
      </c>
      <c r="G30" s="16" t="s">
        <v>12</v>
      </c>
      <c r="H30" s="19"/>
      <c r="I30" s="19"/>
      <c r="J30" s="12">
        <f t="shared" si="0"/>
        <v>19</v>
      </c>
      <c r="K30" s="13">
        <v>44562</v>
      </c>
    </row>
    <row r="31" spans="1:17" ht="15.75" x14ac:dyDescent="0.25">
      <c r="A31" s="15">
        <v>3</v>
      </c>
      <c r="B31" s="20" t="s">
        <v>363</v>
      </c>
      <c r="C31" s="21">
        <v>37539</v>
      </c>
      <c r="D31" s="16" t="s">
        <v>354</v>
      </c>
      <c r="E31" s="16" t="s">
        <v>1</v>
      </c>
      <c r="F31" s="16" t="s">
        <v>10</v>
      </c>
      <c r="G31" s="16" t="s">
        <v>12</v>
      </c>
      <c r="H31" s="19"/>
      <c r="I31" s="19"/>
      <c r="J31" s="12">
        <f t="shared" si="0"/>
        <v>19</v>
      </c>
      <c r="K31" s="13">
        <v>44562</v>
      </c>
    </row>
    <row r="34" ht="6.75" customHeight="1" x14ac:dyDescent="0.25"/>
  </sheetData>
  <sortState xmlns:xlrd2="http://schemas.microsoft.com/office/spreadsheetml/2017/richdata2" ref="B2:I27">
    <sortCondition ref="B2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R29"/>
  <sheetViews>
    <sheetView zoomScaleNormal="100" workbookViewId="0">
      <selection activeCell="B27" sqref="B27:D27"/>
    </sheetView>
  </sheetViews>
  <sheetFormatPr defaultRowHeight="15" x14ac:dyDescent="0.25"/>
  <cols>
    <col min="1" max="1" width="4" style="6" customWidth="1"/>
    <col min="2" max="2" width="42.5703125" style="6" customWidth="1"/>
    <col min="3" max="3" width="23.140625" style="6" customWidth="1"/>
    <col min="4" max="4" width="39.28515625" style="6" customWidth="1"/>
    <col min="5" max="5" width="21.42578125" style="6" customWidth="1"/>
    <col min="6" max="6" width="11.140625" style="6" customWidth="1"/>
    <col min="7" max="7" width="8.28515625" style="6" customWidth="1"/>
    <col min="8" max="8" width="14.7109375" style="6" customWidth="1"/>
    <col min="9" max="10" width="9.140625" style="6"/>
    <col min="11" max="11" width="13.28515625" style="6" customWidth="1"/>
    <col min="12" max="16384" width="9.140625" style="6"/>
  </cols>
  <sheetData>
    <row r="1" spans="1:18" ht="15.75" customHeight="1" x14ac:dyDescent="0.25">
      <c r="A1" s="22" t="s">
        <v>13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8</v>
      </c>
      <c r="G1" s="2" t="s">
        <v>11</v>
      </c>
      <c r="H1" s="2" t="s">
        <v>6</v>
      </c>
      <c r="I1" s="2" t="s">
        <v>7</v>
      </c>
      <c r="M1" s="6">
        <v>15</v>
      </c>
      <c r="N1" s="6">
        <v>16</v>
      </c>
      <c r="O1" s="6">
        <v>17</v>
      </c>
      <c r="P1" s="6">
        <v>18</v>
      </c>
      <c r="Q1" s="6">
        <v>21</v>
      </c>
      <c r="R1" s="6">
        <v>22</v>
      </c>
    </row>
    <row r="2" spans="1:18" ht="15.75" x14ac:dyDescent="0.25">
      <c r="A2" s="15">
        <v>1</v>
      </c>
      <c r="B2" s="20" t="s">
        <v>327</v>
      </c>
      <c r="C2" s="21">
        <v>37613</v>
      </c>
      <c r="D2" s="16" t="s">
        <v>403</v>
      </c>
      <c r="E2" s="16" t="s">
        <v>1</v>
      </c>
      <c r="F2" s="16" t="s">
        <v>10</v>
      </c>
      <c r="G2" s="16" t="s">
        <v>12</v>
      </c>
      <c r="H2" s="19"/>
      <c r="I2" s="19"/>
      <c r="J2" s="12">
        <f t="shared" ref="J2:J20" si="0">DATEDIF(C2,K2,"y")</f>
        <v>17</v>
      </c>
      <c r="K2" s="13">
        <v>44105</v>
      </c>
      <c r="M2" s="6">
        <f>IF(J:J=15,1,0)</f>
        <v>0</v>
      </c>
      <c r="N2" s="6">
        <f>IF(J:J=16,1,0)</f>
        <v>0</v>
      </c>
      <c r="O2" s="6">
        <f>IF(J:J=17,1,0)</f>
        <v>1</v>
      </c>
      <c r="P2" s="6">
        <f>IF(J2:J23=18,1,0)</f>
        <v>0</v>
      </c>
      <c r="Q2" s="6">
        <f>IF(J2:J23=21,1,0)</f>
        <v>0</v>
      </c>
      <c r="R2" s="6">
        <f>IF(J2:J23=22,1,0)</f>
        <v>0</v>
      </c>
    </row>
    <row r="3" spans="1:18" ht="15.75" x14ac:dyDescent="0.25">
      <c r="A3" s="15">
        <v>2</v>
      </c>
      <c r="B3" s="20" t="s">
        <v>328</v>
      </c>
      <c r="C3" s="21">
        <v>37795</v>
      </c>
      <c r="D3" s="16" t="s">
        <v>403</v>
      </c>
      <c r="E3" s="16" t="s">
        <v>1</v>
      </c>
      <c r="F3" s="16" t="s">
        <v>10</v>
      </c>
      <c r="G3" s="16" t="s">
        <v>12</v>
      </c>
      <c r="H3" s="46"/>
      <c r="I3" s="19"/>
      <c r="J3" s="12">
        <f t="shared" si="0"/>
        <v>17</v>
      </c>
      <c r="K3" s="13">
        <v>44105</v>
      </c>
    </row>
    <row r="4" spans="1:18" ht="15.75" x14ac:dyDescent="0.25">
      <c r="A4" s="15">
        <v>3</v>
      </c>
      <c r="B4" s="20" t="s">
        <v>329</v>
      </c>
      <c r="C4" s="21">
        <v>38099</v>
      </c>
      <c r="D4" s="16" t="s">
        <v>403</v>
      </c>
      <c r="E4" s="16" t="s">
        <v>1</v>
      </c>
      <c r="F4" s="16" t="s">
        <v>10</v>
      </c>
      <c r="G4" s="16" t="s">
        <v>12</v>
      </c>
      <c r="H4" s="46"/>
      <c r="I4" s="19"/>
      <c r="J4" s="12">
        <f t="shared" si="0"/>
        <v>16</v>
      </c>
      <c r="K4" s="13">
        <v>44105</v>
      </c>
    </row>
    <row r="5" spans="1:18" ht="15.75" x14ac:dyDescent="0.25">
      <c r="A5" s="15">
        <v>4</v>
      </c>
      <c r="B5" s="20" t="s">
        <v>330</v>
      </c>
      <c r="C5" s="21">
        <v>37594</v>
      </c>
      <c r="D5" s="16" t="s">
        <v>403</v>
      </c>
      <c r="E5" s="16" t="s">
        <v>1</v>
      </c>
      <c r="F5" s="16" t="s">
        <v>10</v>
      </c>
      <c r="G5" s="16" t="s">
        <v>12</v>
      </c>
      <c r="H5" s="46"/>
      <c r="I5" s="19"/>
      <c r="J5" s="12">
        <f t="shared" si="0"/>
        <v>17</v>
      </c>
      <c r="K5" s="13">
        <v>44105</v>
      </c>
      <c r="M5" s="6">
        <f>IF(J:J=15,1,0)</f>
        <v>0</v>
      </c>
      <c r="N5" s="6">
        <f>IF(J:J=16,1,0)</f>
        <v>0</v>
      </c>
      <c r="O5" s="6">
        <f>IF(J:J=17,1,0)</f>
        <v>1</v>
      </c>
      <c r="P5" s="6">
        <f>IF(J5:J27=18,1,0)</f>
        <v>0</v>
      </c>
    </row>
    <row r="6" spans="1:18" ht="15.75" x14ac:dyDescent="0.25">
      <c r="A6" s="15">
        <v>5</v>
      </c>
      <c r="B6" s="20" t="s">
        <v>331</v>
      </c>
      <c r="C6" s="21">
        <v>37769</v>
      </c>
      <c r="D6" s="16" t="s">
        <v>403</v>
      </c>
      <c r="E6" s="16" t="s">
        <v>1</v>
      </c>
      <c r="F6" s="16" t="s">
        <v>10</v>
      </c>
      <c r="G6" s="16" t="s">
        <v>12</v>
      </c>
      <c r="H6" s="46"/>
      <c r="I6" s="19"/>
      <c r="J6" s="12">
        <f t="shared" si="0"/>
        <v>17</v>
      </c>
      <c r="K6" s="13">
        <v>44105</v>
      </c>
    </row>
    <row r="7" spans="1:18" ht="15.75" x14ac:dyDescent="0.25">
      <c r="A7" s="15">
        <v>6</v>
      </c>
      <c r="B7" s="20" t="s">
        <v>332</v>
      </c>
      <c r="C7" s="21">
        <v>37944</v>
      </c>
      <c r="D7" s="16" t="s">
        <v>403</v>
      </c>
      <c r="E7" s="16" t="s">
        <v>1</v>
      </c>
      <c r="F7" s="16" t="s">
        <v>10</v>
      </c>
      <c r="G7" s="16" t="s">
        <v>12</v>
      </c>
      <c r="H7" s="46"/>
      <c r="I7" s="19"/>
      <c r="J7" s="12">
        <f t="shared" si="0"/>
        <v>16</v>
      </c>
      <c r="K7" s="13">
        <v>44105</v>
      </c>
    </row>
    <row r="8" spans="1:18" ht="15.75" x14ac:dyDescent="0.25">
      <c r="A8" s="15">
        <v>7</v>
      </c>
      <c r="B8" s="20" t="s">
        <v>333</v>
      </c>
      <c r="C8" s="21">
        <v>37641</v>
      </c>
      <c r="D8" s="16" t="s">
        <v>403</v>
      </c>
      <c r="E8" s="16" t="s">
        <v>1</v>
      </c>
      <c r="F8" s="16" t="s">
        <v>10</v>
      </c>
      <c r="G8" s="16" t="s">
        <v>12</v>
      </c>
      <c r="H8" s="46"/>
      <c r="I8" s="19"/>
      <c r="J8" s="12">
        <f t="shared" si="0"/>
        <v>17</v>
      </c>
      <c r="K8" s="13">
        <v>44105</v>
      </c>
      <c r="M8" s="6">
        <f>IF(J:J=15,1,0)</f>
        <v>0</v>
      </c>
      <c r="N8" s="6">
        <f>IF(J:J=16,1,0)</f>
        <v>0</v>
      </c>
      <c r="O8" s="6">
        <f>IF(J:J=17,1,0)</f>
        <v>1</v>
      </c>
      <c r="P8" s="6">
        <f>IF(J8:J31=18,1,0)</f>
        <v>0</v>
      </c>
    </row>
    <row r="9" spans="1:18" ht="15.75" x14ac:dyDescent="0.25">
      <c r="A9" s="15">
        <v>8</v>
      </c>
      <c r="B9" s="20" t="s">
        <v>334</v>
      </c>
      <c r="C9" s="21">
        <v>37820</v>
      </c>
      <c r="D9" s="16" t="s">
        <v>403</v>
      </c>
      <c r="E9" s="16" t="s">
        <v>1</v>
      </c>
      <c r="F9" s="16" t="s">
        <v>10</v>
      </c>
      <c r="G9" s="16" t="s">
        <v>12</v>
      </c>
      <c r="H9" s="46"/>
      <c r="I9" s="19"/>
      <c r="J9" s="12">
        <f t="shared" si="0"/>
        <v>17</v>
      </c>
      <c r="K9" s="13">
        <v>44105</v>
      </c>
      <c r="M9" s="6">
        <f>IF(J:J=15,1,0)</f>
        <v>0</v>
      </c>
      <c r="N9" s="6">
        <f>IF(J:J=16,1,0)</f>
        <v>0</v>
      </c>
      <c r="O9" s="6">
        <f>IF(J:J=17,1,0)</f>
        <v>1</v>
      </c>
      <c r="P9" s="6">
        <f>IF(J9:J32=18,1,0)</f>
        <v>0</v>
      </c>
    </row>
    <row r="10" spans="1:18" ht="15.75" x14ac:dyDescent="0.25">
      <c r="A10" s="15">
        <v>9</v>
      </c>
      <c r="B10" s="20" t="s">
        <v>335</v>
      </c>
      <c r="C10" s="21">
        <v>37782</v>
      </c>
      <c r="D10" s="16" t="s">
        <v>403</v>
      </c>
      <c r="E10" s="16" t="s">
        <v>1</v>
      </c>
      <c r="F10" s="16" t="s">
        <v>10</v>
      </c>
      <c r="G10" s="16" t="s">
        <v>12</v>
      </c>
      <c r="H10" s="46"/>
      <c r="I10" s="19"/>
      <c r="J10" s="12">
        <f t="shared" si="0"/>
        <v>17</v>
      </c>
      <c r="K10" s="13">
        <v>44105</v>
      </c>
    </row>
    <row r="11" spans="1:18" ht="15.75" x14ac:dyDescent="0.25">
      <c r="A11" s="15">
        <v>10</v>
      </c>
      <c r="B11" s="20" t="s">
        <v>336</v>
      </c>
      <c r="C11" s="21">
        <v>37690</v>
      </c>
      <c r="D11" s="16" t="s">
        <v>403</v>
      </c>
      <c r="E11" s="16" t="s">
        <v>1</v>
      </c>
      <c r="F11" s="16" t="s">
        <v>10</v>
      </c>
      <c r="G11" s="16" t="s">
        <v>12</v>
      </c>
      <c r="H11" s="46"/>
      <c r="I11" s="19"/>
      <c r="J11" s="12">
        <f t="shared" si="0"/>
        <v>17</v>
      </c>
      <c r="K11" s="13">
        <v>44105</v>
      </c>
    </row>
    <row r="12" spans="1:18" ht="15.75" x14ac:dyDescent="0.25">
      <c r="A12" s="15">
        <v>11</v>
      </c>
      <c r="B12" s="20" t="s">
        <v>337</v>
      </c>
      <c r="C12" s="21">
        <v>37797</v>
      </c>
      <c r="D12" s="16" t="s">
        <v>403</v>
      </c>
      <c r="E12" s="16" t="s">
        <v>1</v>
      </c>
      <c r="F12" s="16" t="s">
        <v>10</v>
      </c>
      <c r="G12" s="16" t="s">
        <v>12</v>
      </c>
      <c r="H12" s="46"/>
      <c r="I12" s="19"/>
      <c r="J12" s="12">
        <f t="shared" si="0"/>
        <v>17</v>
      </c>
      <c r="K12" s="13">
        <v>44105</v>
      </c>
    </row>
    <row r="13" spans="1:18" ht="15.75" x14ac:dyDescent="0.25">
      <c r="A13" s="15">
        <v>12</v>
      </c>
      <c r="B13" s="20" t="s">
        <v>338</v>
      </c>
      <c r="C13" s="21">
        <v>37793</v>
      </c>
      <c r="D13" s="16" t="s">
        <v>403</v>
      </c>
      <c r="E13" s="16" t="s">
        <v>1</v>
      </c>
      <c r="F13" s="16" t="s">
        <v>10</v>
      </c>
      <c r="G13" s="16" t="s">
        <v>12</v>
      </c>
      <c r="H13" s="46"/>
      <c r="I13" s="19"/>
      <c r="J13" s="12">
        <f t="shared" si="0"/>
        <v>17</v>
      </c>
      <c r="K13" s="13">
        <v>44105</v>
      </c>
      <c r="M13" s="6">
        <f>IF(J:J=15,1,0)</f>
        <v>0</v>
      </c>
      <c r="N13" s="6">
        <f>IF(J:J=16,1,0)</f>
        <v>0</v>
      </c>
      <c r="O13" s="6">
        <f>IF(J:J=17,1,0)</f>
        <v>1</v>
      </c>
      <c r="P13" s="6">
        <f t="shared" ref="P13" si="1">IF(J13:J37=18,1,0)</f>
        <v>0</v>
      </c>
    </row>
    <row r="14" spans="1:18" ht="15.75" x14ac:dyDescent="0.25">
      <c r="A14" s="15">
        <v>13</v>
      </c>
      <c r="B14" s="20" t="s">
        <v>339</v>
      </c>
      <c r="C14" s="21">
        <v>37841</v>
      </c>
      <c r="D14" s="16" t="s">
        <v>403</v>
      </c>
      <c r="E14" s="16" t="s">
        <v>1</v>
      </c>
      <c r="F14" s="16" t="s">
        <v>10</v>
      </c>
      <c r="G14" s="16" t="s">
        <v>12</v>
      </c>
      <c r="H14" s="46"/>
      <c r="I14" s="19"/>
      <c r="J14" s="12">
        <f t="shared" si="0"/>
        <v>17</v>
      </c>
      <c r="K14" s="13">
        <v>44105</v>
      </c>
    </row>
    <row r="15" spans="1:18" ht="15.75" x14ac:dyDescent="0.25">
      <c r="A15" s="15">
        <v>14</v>
      </c>
      <c r="B15" s="20" t="s">
        <v>340</v>
      </c>
      <c r="C15" s="21">
        <v>37999</v>
      </c>
      <c r="D15" s="16" t="s">
        <v>403</v>
      </c>
      <c r="E15" s="16" t="s">
        <v>1</v>
      </c>
      <c r="F15" s="16" t="s">
        <v>10</v>
      </c>
      <c r="G15" s="16" t="s">
        <v>12</v>
      </c>
      <c r="H15" s="46"/>
      <c r="I15" s="19"/>
      <c r="J15" s="12">
        <f t="shared" si="0"/>
        <v>16</v>
      </c>
      <c r="K15" s="13">
        <v>44105</v>
      </c>
    </row>
    <row r="16" spans="1:18" ht="15.75" x14ac:dyDescent="0.25">
      <c r="A16" s="15">
        <v>15</v>
      </c>
      <c r="B16" s="20" t="s">
        <v>341</v>
      </c>
      <c r="C16" s="21">
        <v>37792</v>
      </c>
      <c r="D16" s="16" t="s">
        <v>403</v>
      </c>
      <c r="E16" s="16" t="s">
        <v>1</v>
      </c>
      <c r="F16" s="16" t="s">
        <v>10</v>
      </c>
      <c r="G16" s="16" t="s">
        <v>12</v>
      </c>
      <c r="H16" s="46"/>
      <c r="I16" s="19"/>
      <c r="J16" s="12">
        <f t="shared" si="0"/>
        <v>17</v>
      </c>
      <c r="K16" s="13">
        <v>44105</v>
      </c>
    </row>
    <row r="17" spans="1:16" ht="15.75" x14ac:dyDescent="0.25">
      <c r="A17" s="15">
        <v>16</v>
      </c>
      <c r="B17" s="20" t="s">
        <v>342</v>
      </c>
      <c r="C17" s="21">
        <v>37908</v>
      </c>
      <c r="D17" s="16" t="s">
        <v>403</v>
      </c>
      <c r="E17" s="16" t="s">
        <v>1</v>
      </c>
      <c r="F17" s="16" t="s">
        <v>10</v>
      </c>
      <c r="G17" s="16" t="s">
        <v>12</v>
      </c>
      <c r="H17" s="46"/>
      <c r="I17" s="19"/>
      <c r="J17" s="12">
        <f t="shared" si="0"/>
        <v>16</v>
      </c>
      <c r="K17" s="13">
        <v>44105</v>
      </c>
    </row>
    <row r="18" spans="1:16" ht="15.75" x14ac:dyDescent="0.25">
      <c r="A18" s="15">
        <v>17</v>
      </c>
      <c r="B18" s="20" t="s">
        <v>343</v>
      </c>
      <c r="C18" s="21">
        <v>37669</v>
      </c>
      <c r="D18" s="16" t="s">
        <v>403</v>
      </c>
      <c r="E18" s="16" t="s">
        <v>1</v>
      </c>
      <c r="F18" s="16" t="s">
        <v>10</v>
      </c>
      <c r="G18" s="16" t="s">
        <v>12</v>
      </c>
      <c r="H18" s="46"/>
      <c r="I18" s="19"/>
      <c r="J18" s="12">
        <f t="shared" si="0"/>
        <v>17</v>
      </c>
      <c r="K18" s="13">
        <v>44105</v>
      </c>
    </row>
    <row r="19" spans="1:16" ht="15.75" x14ac:dyDescent="0.25">
      <c r="A19" s="15">
        <v>18</v>
      </c>
      <c r="B19" s="20" t="s">
        <v>344</v>
      </c>
      <c r="C19" s="21">
        <v>37617</v>
      </c>
      <c r="D19" s="16" t="s">
        <v>403</v>
      </c>
      <c r="E19" s="16" t="s">
        <v>1</v>
      </c>
      <c r="F19" s="16" t="s">
        <v>10</v>
      </c>
      <c r="G19" s="16" t="s">
        <v>12</v>
      </c>
      <c r="H19" s="46"/>
      <c r="I19" s="19"/>
      <c r="J19" s="12">
        <f t="shared" si="0"/>
        <v>17</v>
      </c>
      <c r="K19" s="13">
        <v>44105</v>
      </c>
    </row>
    <row r="20" spans="1:16" ht="15.75" x14ac:dyDescent="0.25">
      <c r="A20" s="15">
        <v>19</v>
      </c>
      <c r="B20" s="20" t="s">
        <v>345</v>
      </c>
      <c r="C20" s="21">
        <v>37816</v>
      </c>
      <c r="D20" s="16" t="s">
        <v>403</v>
      </c>
      <c r="E20" s="16" t="s">
        <v>1</v>
      </c>
      <c r="F20" s="16" t="s">
        <v>10</v>
      </c>
      <c r="G20" s="16" t="s">
        <v>12</v>
      </c>
      <c r="H20" s="46"/>
      <c r="I20" s="19"/>
      <c r="J20" s="12">
        <f t="shared" si="0"/>
        <v>17</v>
      </c>
      <c r="K20" s="13">
        <v>44105</v>
      </c>
    </row>
    <row r="21" spans="1:16" ht="15.75" x14ac:dyDescent="0.25">
      <c r="A21" s="15">
        <v>20</v>
      </c>
      <c r="B21" s="20" t="s">
        <v>346</v>
      </c>
      <c r="C21" s="21">
        <v>37930</v>
      </c>
      <c r="D21" s="16" t="s">
        <v>403</v>
      </c>
      <c r="E21" s="16" t="s">
        <v>1</v>
      </c>
      <c r="F21" s="16" t="s">
        <v>10</v>
      </c>
      <c r="G21" s="16" t="s">
        <v>12</v>
      </c>
      <c r="H21" s="19"/>
      <c r="I21" s="19"/>
      <c r="J21" s="12"/>
      <c r="K21" s="13"/>
    </row>
    <row r="22" spans="1:16" ht="15.75" x14ac:dyDescent="0.25">
      <c r="A22" s="15">
        <v>21</v>
      </c>
      <c r="B22" s="20" t="s">
        <v>347</v>
      </c>
      <c r="C22" s="21">
        <v>37724</v>
      </c>
      <c r="D22" s="16" t="s">
        <v>403</v>
      </c>
      <c r="E22" s="16" t="s">
        <v>1</v>
      </c>
      <c r="F22" s="16" t="s">
        <v>10</v>
      </c>
      <c r="G22" s="16" t="s">
        <v>12</v>
      </c>
      <c r="H22" s="19"/>
      <c r="I22" s="19"/>
      <c r="M22" s="6">
        <f>SUM(M2:M20)</f>
        <v>0</v>
      </c>
      <c r="N22" s="6">
        <f>SUM(N2:N20)</f>
        <v>0</v>
      </c>
      <c r="O22" s="6">
        <f>SUM(O2:O20)</f>
        <v>5</v>
      </c>
      <c r="P22" s="6">
        <f>SUM(P2:P20)</f>
        <v>0</v>
      </c>
    </row>
    <row r="23" spans="1:16" ht="15.75" x14ac:dyDescent="0.25">
      <c r="A23" s="77">
        <v>22</v>
      </c>
      <c r="B23" s="78" t="s">
        <v>366</v>
      </c>
      <c r="C23" s="79">
        <v>37674</v>
      </c>
      <c r="D23" s="67" t="s">
        <v>434</v>
      </c>
      <c r="E23" s="67" t="s">
        <v>1</v>
      </c>
      <c r="F23" s="67" t="s">
        <v>10</v>
      </c>
      <c r="G23" s="67" t="s">
        <v>12</v>
      </c>
      <c r="H23" s="80"/>
      <c r="I23" s="80"/>
    </row>
    <row r="24" spans="1:16" ht="15.75" x14ac:dyDescent="0.25">
      <c r="A24" s="15">
        <v>23</v>
      </c>
      <c r="B24" s="20" t="s">
        <v>348</v>
      </c>
      <c r="C24" s="21">
        <v>37925</v>
      </c>
      <c r="D24" s="16" t="s">
        <v>403</v>
      </c>
      <c r="E24" s="16" t="s">
        <v>1</v>
      </c>
      <c r="F24" s="16" t="s">
        <v>10</v>
      </c>
      <c r="G24" s="16" t="s">
        <v>12</v>
      </c>
      <c r="H24" s="19"/>
      <c r="I24" s="19"/>
    </row>
    <row r="25" spans="1:16" ht="15.75" x14ac:dyDescent="0.25">
      <c r="A25" s="15">
        <v>24</v>
      </c>
      <c r="B25" s="20" t="s">
        <v>349</v>
      </c>
      <c r="C25" s="21">
        <v>37825</v>
      </c>
      <c r="D25" s="16" t="s">
        <v>403</v>
      </c>
      <c r="E25" s="16" t="s">
        <v>1</v>
      </c>
      <c r="F25" s="16" t="s">
        <v>10</v>
      </c>
      <c r="G25" s="16" t="s">
        <v>12</v>
      </c>
      <c r="H25" s="19"/>
      <c r="I25" s="19"/>
    </row>
    <row r="26" spans="1:16" ht="15.75" x14ac:dyDescent="0.25">
      <c r="A26" s="15">
        <v>25</v>
      </c>
      <c r="B26" s="20" t="s">
        <v>350</v>
      </c>
      <c r="C26" s="21">
        <v>37824</v>
      </c>
      <c r="D26" s="16" t="s">
        <v>403</v>
      </c>
      <c r="E26" s="16" t="s">
        <v>1</v>
      </c>
      <c r="F26" s="16" t="s">
        <v>10</v>
      </c>
      <c r="G26" s="16" t="s">
        <v>12</v>
      </c>
      <c r="H26" s="19"/>
      <c r="I26" s="19"/>
    </row>
    <row r="27" spans="1:16" ht="15.75" customHeight="1" x14ac:dyDescent="0.25">
      <c r="A27" s="77">
        <v>26</v>
      </c>
      <c r="B27" s="78" t="s">
        <v>351</v>
      </c>
      <c r="C27" s="79">
        <v>37624</v>
      </c>
      <c r="D27" s="67" t="s">
        <v>439</v>
      </c>
      <c r="E27" s="67" t="s">
        <v>1</v>
      </c>
      <c r="F27" s="67" t="s">
        <v>10</v>
      </c>
      <c r="G27" s="67" t="s">
        <v>12</v>
      </c>
      <c r="H27" s="80"/>
      <c r="I27" s="80"/>
    </row>
    <row r="28" spans="1:16" ht="15.75" x14ac:dyDescent="0.25">
      <c r="A28" s="15">
        <v>27</v>
      </c>
      <c r="B28" s="20" t="s">
        <v>352</v>
      </c>
      <c r="C28" s="21">
        <v>37694</v>
      </c>
      <c r="D28" s="16" t="s">
        <v>403</v>
      </c>
      <c r="E28" s="16" t="s">
        <v>1</v>
      </c>
      <c r="F28" s="16" t="s">
        <v>10</v>
      </c>
      <c r="G28" s="16" t="s">
        <v>12</v>
      </c>
      <c r="H28" s="19"/>
      <c r="I28" s="19"/>
    </row>
    <row r="29" spans="1:16" ht="15.75" x14ac:dyDescent="0.25">
      <c r="A29" s="15">
        <v>28</v>
      </c>
      <c r="B29" s="20" t="s">
        <v>353</v>
      </c>
      <c r="C29" s="21">
        <v>37741</v>
      </c>
      <c r="D29" s="16" t="s">
        <v>403</v>
      </c>
      <c r="E29" s="16" t="s">
        <v>1</v>
      </c>
      <c r="F29" s="16" t="s">
        <v>10</v>
      </c>
      <c r="G29" s="16" t="s">
        <v>12</v>
      </c>
      <c r="H29" s="19"/>
      <c r="I29" s="19"/>
    </row>
  </sheetData>
  <sortState xmlns:xlrd2="http://schemas.microsoft.com/office/spreadsheetml/2017/richdata2" ref="B2:I29">
    <sortCondition ref="B2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R33"/>
  <sheetViews>
    <sheetView zoomScaleNormal="100" workbookViewId="0">
      <selection activeCell="D4" sqref="B4:D4"/>
    </sheetView>
  </sheetViews>
  <sheetFormatPr defaultRowHeight="15" x14ac:dyDescent="0.25"/>
  <cols>
    <col min="1" max="1" width="4" style="6" customWidth="1"/>
    <col min="2" max="2" width="42.5703125" style="6" customWidth="1"/>
    <col min="3" max="3" width="23.140625" style="6" customWidth="1"/>
    <col min="4" max="4" width="39.28515625" style="6" customWidth="1"/>
    <col min="5" max="5" width="21.42578125" style="6" customWidth="1"/>
    <col min="6" max="6" width="11.140625" style="6" customWidth="1"/>
    <col min="7" max="7" width="8.28515625" style="6" customWidth="1"/>
    <col min="8" max="8" width="14.7109375" style="6" customWidth="1"/>
    <col min="9" max="10" width="9.140625" style="6"/>
    <col min="11" max="11" width="13.28515625" style="6" customWidth="1"/>
    <col min="12" max="16384" width="9.140625" style="6"/>
  </cols>
  <sheetData>
    <row r="1" spans="1:18" ht="15.75" customHeight="1" x14ac:dyDescent="0.25">
      <c r="A1" s="22" t="s">
        <v>13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8</v>
      </c>
      <c r="G1" s="2" t="s">
        <v>11</v>
      </c>
      <c r="H1" s="2" t="s">
        <v>6</v>
      </c>
      <c r="I1" s="2" t="s">
        <v>7</v>
      </c>
      <c r="M1" s="6">
        <v>15</v>
      </c>
      <c r="N1" s="6">
        <v>16</v>
      </c>
      <c r="O1" s="6">
        <v>17</v>
      </c>
      <c r="P1" s="6">
        <v>18</v>
      </c>
      <c r="Q1" s="6">
        <v>21</v>
      </c>
      <c r="R1" s="6">
        <v>22</v>
      </c>
    </row>
    <row r="2" spans="1:18" ht="15.75" x14ac:dyDescent="0.25">
      <c r="A2" s="15">
        <v>1</v>
      </c>
      <c r="B2" s="20" t="s">
        <v>355</v>
      </c>
      <c r="C2" s="21">
        <v>37803</v>
      </c>
      <c r="D2" s="16" t="s">
        <v>403</v>
      </c>
      <c r="E2" s="16" t="s">
        <v>1</v>
      </c>
      <c r="F2" s="16" t="s">
        <v>10</v>
      </c>
      <c r="G2" s="16" t="s">
        <v>12</v>
      </c>
      <c r="H2" s="72" t="s">
        <v>402</v>
      </c>
      <c r="I2" s="19"/>
      <c r="J2" s="12">
        <f t="shared" ref="J2:J12" si="0">DATEDIF(C2,K2,"y")</f>
        <v>17</v>
      </c>
      <c r="K2" s="13">
        <v>44105</v>
      </c>
      <c r="M2" s="6">
        <f>IF(J:J=15,1,0)</f>
        <v>0</v>
      </c>
      <c r="N2" s="6">
        <f>IF(J:J=16,1,0)</f>
        <v>0</v>
      </c>
      <c r="O2" s="6">
        <f>IF(J:J=17,1,0)</f>
        <v>1</v>
      </c>
      <c r="P2" s="6">
        <f>IF(J2:J23=18,1,0)</f>
        <v>0</v>
      </c>
      <c r="Q2" s="6">
        <f>IF(J2:J23=21,1,0)</f>
        <v>0</v>
      </c>
      <c r="R2" s="6">
        <f>IF(J2:J23=22,1,0)</f>
        <v>0</v>
      </c>
    </row>
    <row r="3" spans="1:18" ht="15.75" x14ac:dyDescent="0.25">
      <c r="A3" s="15">
        <v>2</v>
      </c>
      <c r="B3" s="20" t="s">
        <v>356</v>
      </c>
      <c r="C3" s="21">
        <v>37738</v>
      </c>
      <c r="D3" s="16" t="s">
        <v>403</v>
      </c>
      <c r="E3" s="16" t="s">
        <v>1</v>
      </c>
      <c r="F3" s="16" t="s">
        <v>10</v>
      </c>
      <c r="G3" s="16" t="s">
        <v>12</v>
      </c>
      <c r="H3" s="67" t="s">
        <v>398</v>
      </c>
      <c r="I3" s="19"/>
      <c r="J3" s="12">
        <f t="shared" si="0"/>
        <v>17</v>
      </c>
      <c r="K3" s="13">
        <v>44105</v>
      </c>
    </row>
    <row r="4" spans="1:18" ht="15.75" x14ac:dyDescent="0.25">
      <c r="A4" s="77">
        <v>3</v>
      </c>
      <c r="B4" s="78" t="s">
        <v>357</v>
      </c>
      <c r="C4" s="79">
        <v>35351</v>
      </c>
      <c r="D4" s="67" t="s">
        <v>414</v>
      </c>
      <c r="E4" s="67" t="s">
        <v>1</v>
      </c>
      <c r="F4" s="67" t="s">
        <v>10</v>
      </c>
      <c r="G4" s="67" t="s">
        <v>12</v>
      </c>
      <c r="H4" s="67" t="s">
        <v>398</v>
      </c>
      <c r="I4" s="80"/>
      <c r="J4" s="12">
        <f t="shared" si="0"/>
        <v>23</v>
      </c>
      <c r="K4" s="13">
        <v>44105</v>
      </c>
    </row>
    <row r="5" spans="1:18" ht="15.75" x14ac:dyDescent="0.25">
      <c r="A5" s="15">
        <v>4</v>
      </c>
      <c r="B5" s="20" t="s">
        <v>358</v>
      </c>
      <c r="C5" s="21">
        <v>37254</v>
      </c>
      <c r="D5" s="16" t="s">
        <v>403</v>
      </c>
      <c r="E5" s="16" t="s">
        <v>1</v>
      </c>
      <c r="F5" s="16" t="s">
        <v>10</v>
      </c>
      <c r="G5" s="16" t="s">
        <v>12</v>
      </c>
      <c r="H5" s="70" t="s">
        <v>400</v>
      </c>
      <c r="I5" s="19"/>
      <c r="J5" s="12">
        <f t="shared" si="0"/>
        <v>18</v>
      </c>
      <c r="K5" s="13">
        <v>44105</v>
      </c>
      <c r="M5" s="6">
        <f>IF(J:J=15,1,0)</f>
        <v>0</v>
      </c>
      <c r="N5" s="6">
        <f>IF(J:J=16,1,0)</f>
        <v>0</v>
      </c>
      <c r="O5" s="6">
        <f>IF(J:J=17,1,0)</f>
        <v>0</v>
      </c>
      <c r="P5" s="6">
        <f>IF(J5:J27=18,1,0)</f>
        <v>1</v>
      </c>
    </row>
    <row r="6" spans="1:18" ht="15.75" x14ac:dyDescent="0.25">
      <c r="A6" s="15">
        <v>5</v>
      </c>
      <c r="B6" s="20" t="s">
        <v>359</v>
      </c>
      <c r="C6" s="21">
        <v>37585</v>
      </c>
      <c r="D6" s="16" t="s">
        <v>403</v>
      </c>
      <c r="E6" s="16" t="s">
        <v>1</v>
      </c>
      <c r="F6" s="16" t="s">
        <v>10</v>
      </c>
      <c r="G6" s="16" t="s">
        <v>12</v>
      </c>
      <c r="H6" s="72" t="s">
        <v>402</v>
      </c>
      <c r="I6" s="19"/>
      <c r="J6" s="12">
        <f t="shared" si="0"/>
        <v>17</v>
      </c>
      <c r="K6" s="13">
        <v>44105</v>
      </c>
    </row>
    <row r="7" spans="1:18" ht="15.75" x14ac:dyDescent="0.25">
      <c r="A7" s="15">
        <v>6</v>
      </c>
      <c r="B7" s="20" t="s">
        <v>360</v>
      </c>
      <c r="C7" s="21">
        <v>37596</v>
      </c>
      <c r="D7" s="16" t="s">
        <v>403</v>
      </c>
      <c r="E7" s="16" t="s">
        <v>1</v>
      </c>
      <c r="F7" s="16" t="s">
        <v>10</v>
      </c>
      <c r="G7" s="16" t="s">
        <v>12</v>
      </c>
      <c r="H7" s="67" t="s">
        <v>398</v>
      </c>
      <c r="I7" s="19"/>
      <c r="J7" s="12">
        <f t="shared" si="0"/>
        <v>17</v>
      </c>
      <c r="K7" s="13">
        <v>44105</v>
      </c>
    </row>
    <row r="8" spans="1:18" ht="15.75" x14ac:dyDescent="0.25">
      <c r="A8" s="15">
        <v>7</v>
      </c>
      <c r="B8" s="20" t="s">
        <v>361</v>
      </c>
      <c r="C8" s="21">
        <v>37720</v>
      </c>
      <c r="D8" s="16" t="s">
        <v>403</v>
      </c>
      <c r="E8" s="16" t="s">
        <v>1</v>
      </c>
      <c r="F8" s="16" t="s">
        <v>10</v>
      </c>
      <c r="G8" s="16" t="s">
        <v>12</v>
      </c>
      <c r="H8" s="68" t="s">
        <v>397</v>
      </c>
      <c r="I8" s="19"/>
      <c r="J8" s="12">
        <f t="shared" si="0"/>
        <v>17</v>
      </c>
      <c r="K8" s="13">
        <v>44105</v>
      </c>
      <c r="M8" s="6">
        <f>IF(J:J=15,1,0)</f>
        <v>0</v>
      </c>
      <c r="N8" s="6">
        <f>IF(J:J=16,1,0)</f>
        <v>0</v>
      </c>
      <c r="O8" s="6">
        <f>IF(J:J=17,1,0)</f>
        <v>1</v>
      </c>
      <c r="P8" s="6">
        <f>IF(J8:J31=18,1,0)</f>
        <v>0</v>
      </c>
    </row>
    <row r="9" spans="1:18" ht="15.75" x14ac:dyDescent="0.25">
      <c r="A9" s="15">
        <v>8</v>
      </c>
      <c r="B9" s="20" t="s">
        <v>362</v>
      </c>
      <c r="C9" s="21">
        <v>37983</v>
      </c>
      <c r="D9" s="16" t="s">
        <v>403</v>
      </c>
      <c r="E9" s="16" t="s">
        <v>1</v>
      </c>
      <c r="F9" s="16" t="s">
        <v>10</v>
      </c>
      <c r="G9" s="16" t="s">
        <v>12</v>
      </c>
      <c r="H9" s="71" t="s">
        <v>401</v>
      </c>
      <c r="I9" s="19"/>
      <c r="J9" s="12">
        <f t="shared" si="0"/>
        <v>16</v>
      </c>
      <c r="K9" s="13">
        <v>44105</v>
      </c>
      <c r="M9" s="6">
        <f>IF(J:J=15,1,0)</f>
        <v>0</v>
      </c>
      <c r="N9" s="6">
        <f>IF(J:J=16,1,0)</f>
        <v>1</v>
      </c>
      <c r="O9" s="6">
        <f>IF(J:J=17,1,0)</f>
        <v>0</v>
      </c>
      <c r="P9" s="6">
        <f>IF(J9:J32=18,1,0)</f>
        <v>0</v>
      </c>
    </row>
    <row r="10" spans="1:18" ht="15.75" x14ac:dyDescent="0.25">
      <c r="A10" s="15">
        <v>9</v>
      </c>
      <c r="B10" s="20" t="s">
        <v>363</v>
      </c>
      <c r="C10" s="21">
        <v>37539</v>
      </c>
      <c r="D10" s="16" t="s">
        <v>403</v>
      </c>
      <c r="E10" s="16" t="s">
        <v>1</v>
      </c>
      <c r="F10" s="16" t="s">
        <v>10</v>
      </c>
      <c r="G10" s="16" t="s">
        <v>12</v>
      </c>
      <c r="H10" s="72" t="s">
        <v>402</v>
      </c>
      <c r="I10" s="19"/>
      <c r="J10" s="12">
        <f t="shared" si="0"/>
        <v>17</v>
      </c>
      <c r="K10" s="13">
        <v>44105</v>
      </c>
    </row>
    <row r="11" spans="1:18" ht="15.75" x14ac:dyDescent="0.25">
      <c r="A11" s="15">
        <v>10</v>
      </c>
      <c r="B11" s="20" t="s">
        <v>364</v>
      </c>
      <c r="C11" s="21">
        <v>37637</v>
      </c>
      <c r="D11" s="16" t="s">
        <v>403</v>
      </c>
      <c r="E11" s="16" t="s">
        <v>1</v>
      </c>
      <c r="F11" s="16" t="s">
        <v>10</v>
      </c>
      <c r="G11" s="16" t="s">
        <v>12</v>
      </c>
      <c r="H11" s="70" t="s">
        <v>400</v>
      </c>
      <c r="I11" s="19"/>
      <c r="J11" s="12">
        <f t="shared" si="0"/>
        <v>17</v>
      </c>
      <c r="K11" s="13">
        <v>44105</v>
      </c>
    </row>
    <row r="12" spans="1:18" ht="15.75" x14ac:dyDescent="0.25">
      <c r="A12" s="15">
        <v>11</v>
      </c>
      <c r="B12" s="20" t="s">
        <v>365</v>
      </c>
      <c r="C12" s="21">
        <v>36183</v>
      </c>
      <c r="D12" s="16" t="s">
        <v>403</v>
      </c>
      <c r="E12" s="16" t="s">
        <v>1</v>
      </c>
      <c r="F12" s="16" t="s">
        <v>10</v>
      </c>
      <c r="G12" s="16" t="s">
        <v>12</v>
      </c>
      <c r="H12" s="71" t="s">
        <v>401</v>
      </c>
      <c r="I12" s="19"/>
      <c r="J12" s="12">
        <f t="shared" si="0"/>
        <v>21</v>
      </c>
      <c r="K12" s="13">
        <v>44105</v>
      </c>
    </row>
    <row r="13" spans="1:18" ht="15.75" x14ac:dyDescent="0.25">
      <c r="A13" s="15">
        <v>12</v>
      </c>
      <c r="B13" s="20" t="s">
        <v>367</v>
      </c>
      <c r="C13" s="21">
        <v>37826</v>
      </c>
      <c r="D13" s="16" t="s">
        <v>403</v>
      </c>
      <c r="E13" s="16" t="s">
        <v>1</v>
      </c>
      <c r="F13" s="16" t="s">
        <v>10</v>
      </c>
      <c r="G13" s="16" t="s">
        <v>12</v>
      </c>
      <c r="H13" s="69" t="s">
        <v>399</v>
      </c>
      <c r="I13" s="19"/>
      <c r="J13" s="12" t="e">
        <f>DATEDIF(#REF!,K13,"y")</f>
        <v>#REF!</v>
      </c>
      <c r="K13" s="13">
        <v>44105</v>
      </c>
      <c r="M13" s="6" t="e">
        <f>IF(J:J=15,1,0)</f>
        <v>#REF!</v>
      </c>
      <c r="N13" s="6" t="e">
        <f>IF(J:J=16,1,0)</f>
        <v>#REF!</v>
      </c>
      <c r="O13" s="6" t="e">
        <f>IF(J:J=17,1,0)</f>
        <v>#REF!</v>
      </c>
      <c r="P13" s="6" t="e">
        <f t="shared" ref="P13" si="1">IF(J13:J37=18,1,0)</f>
        <v>#REF!</v>
      </c>
    </row>
    <row r="14" spans="1:18" ht="15.75" x14ac:dyDescent="0.25">
      <c r="A14" s="15">
        <v>13</v>
      </c>
      <c r="B14" s="20" t="s">
        <v>368</v>
      </c>
      <c r="C14" s="21">
        <v>37733</v>
      </c>
      <c r="D14" s="16" t="s">
        <v>403</v>
      </c>
      <c r="E14" s="16" t="s">
        <v>1</v>
      </c>
      <c r="F14" s="16" t="s">
        <v>10</v>
      </c>
      <c r="G14" s="16" t="s">
        <v>12</v>
      </c>
      <c r="H14" s="71" t="s">
        <v>401</v>
      </c>
      <c r="I14" s="19"/>
      <c r="J14" s="12">
        <f>DATEDIF(C13,K14,"y")</f>
        <v>17</v>
      </c>
      <c r="K14" s="13">
        <v>44105</v>
      </c>
    </row>
    <row r="15" spans="1:18" ht="15.75" x14ac:dyDescent="0.25">
      <c r="A15" s="37"/>
      <c r="B15" s="42"/>
      <c r="C15" s="42"/>
      <c r="D15" s="42"/>
      <c r="E15" s="42"/>
      <c r="F15" s="42"/>
      <c r="G15" s="42"/>
      <c r="H15" s="58"/>
      <c r="I15" s="42"/>
      <c r="J15" s="12"/>
      <c r="K15" s="13"/>
    </row>
    <row r="16" spans="1:18" ht="15.75" x14ac:dyDescent="0.25">
      <c r="A16" s="37"/>
      <c r="B16" s="42"/>
      <c r="C16" s="40"/>
      <c r="D16" s="41"/>
      <c r="E16" s="41"/>
      <c r="F16" s="41"/>
      <c r="G16" s="41"/>
      <c r="H16" s="58"/>
      <c r="I16" s="42"/>
      <c r="J16" s="12"/>
      <c r="K16" s="13"/>
    </row>
    <row r="17" spans="1:11" ht="15.75" x14ac:dyDescent="0.25">
      <c r="A17" s="37"/>
      <c r="B17" s="39"/>
      <c r="C17" s="40"/>
      <c r="D17" s="41"/>
      <c r="E17" s="41"/>
      <c r="F17" s="41"/>
      <c r="G17" s="41"/>
      <c r="H17" s="58"/>
      <c r="I17" s="42"/>
      <c r="J17" s="12"/>
      <c r="K17" s="13"/>
    </row>
    <row r="18" spans="1:11" ht="15.75" x14ac:dyDescent="0.25">
      <c r="A18" s="37"/>
      <c r="B18" s="39"/>
      <c r="C18" s="40"/>
      <c r="D18" s="41"/>
      <c r="E18" s="41"/>
      <c r="F18" s="41"/>
      <c r="G18" s="41"/>
      <c r="H18" s="58"/>
      <c r="I18" s="42"/>
      <c r="J18" s="12"/>
      <c r="K18" s="13"/>
    </row>
    <row r="19" spans="1:11" ht="15.75" x14ac:dyDescent="0.25">
      <c r="A19" s="37"/>
      <c r="B19" s="39"/>
      <c r="C19" s="40"/>
      <c r="D19" s="41"/>
      <c r="E19" s="41"/>
      <c r="F19" s="41"/>
      <c r="G19" s="41"/>
      <c r="H19" s="58"/>
      <c r="I19" s="42"/>
      <c r="J19" s="12"/>
      <c r="K19" s="13"/>
    </row>
    <row r="20" spans="1:11" ht="15.75" x14ac:dyDescent="0.25">
      <c r="A20" s="37"/>
      <c r="B20" s="39"/>
      <c r="C20" s="40"/>
      <c r="D20" s="41"/>
      <c r="E20" s="41"/>
      <c r="F20" s="41"/>
      <c r="G20" s="41"/>
      <c r="H20" s="58"/>
      <c r="I20" s="42"/>
      <c r="J20" s="12"/>
      <c r="K20" s="13"/>
    </row>
    <row r="21" spans="1:11" ht="15.75" x14ac:dyDescent="0.25">
      <c r="A21" s="37"/>
      <c r="B21" s="7"/>
      <c r="C21" s="7"/>
      <c r="D21" s="7"/>
      <c r="E21" s="7"/>
      <c r="F21" s="7"/>
      <c r="G21" s="7"/>
      <c r="H21" s="7"/>
      <c r="I21" s="7"/>
      <c r="J21" s="12"/>
      <c r="K21" s="13"/>
    </row>
    <row r="22" spans="1:11" ht="15.75" x14ac:dyDescent="0.25">
      <c r="A22" s="37"/>
      <c r="B22" s="7"/>
      <c r="C22" s="7"/>
      <c r="D22" s="7"/>
      <c r="E22" s="7"/>
      <c r="F22" s="7"/>
      <c r="G22" s="7"/>
      <c r="H22" s="7"/>
      <c r="I22" s="7"/>
    </row>
    <row r="23" spans="1:11" ht="15.75" x14ac:dyDescent="0.25">
      <c r="A23" s="37"/>
      <c r="B23" s="7"/>
      <c r="C23" s="7"/>
      <c r="D23" s="7"/>
      <c r="E23" s="7"/>
      <c r="F23" s="7"/>
      <c r="G23" s="7"/>
      <c r="H23" s="7"/>
      <c r="I23" s="7"/>
    </row>
    <row r="24" spans="1:11" ht="15.75" x14ac:dyDescent="0.25">
      <c r="A24" s="37"/>
      <c r="B24" s="7"/>
      <c r="C24" s="7"/>
      <c r="D24" s="7"/>
      <c r="E24" s="7"/>
      <c r="F24" s="7"/>
      <c r="G24" s="7"/>
      <c r="H24" s="7"/>
      <c r="I24" s="7"/>
    </row>
    <row r="25" spans="1:11" ht="15.75" x14ac:dyDescent="0.25">
      <c r="A25" s="37"/>
      <c r="B25" s="7"/>
      <c r="C25" s="7"/>
      <c r="D25" s="7"/>
      <c r="E25" s="7"/>
      <c r="F25" s="7"/>
      <c r="G25" s="7"/>
      <c r="H25" s="7"/>
      <c r="I25" s="7"/>
    </row>
    <row r="26" spans="1:11" ht="15.75" x14ac:dyDescent="0.25">
      <c r="A26" s="37"/>
      <c r="B26" s="7"/>
      <c r="C26" s="7"/>
      <c r="D26" s="7"/>
      <c r="E26" s="7"/>
      <c r="F26" s="7"/>
      <c r="G26" s="7"/>
      <c r="H26" s="7"/>
      <c r="I26" s="7"/>
    </row>
    <row r="27" spans="1:11" ht="6.75" customHeight="1" x14ac:dyDescent="0.25">
      <c r="A27" s="7"/>
      <c r="B27" s="7"/>
      <c r="C27" s="7"/>
      <c r="D27" s="7"/>
      <c r="E27" s="7"/>
      <c r="F27" s="7"/>
      <c r="G27" s="7"/>
      <c r="H27" s="7"/>
      <c r="I27" s="7"/>
    </row>
    <row r="28" spans="1:11" x14ac:dyDescent="0.25">
      <c r="A28" s="7"/>
      <c r="B28" s="7"/>
      <c r="C28" s="7"/>
      <c r="D28" s="7"/>
      <c r="E28" s="7"/>
      <c r="F28" s="7"/>
      <c r="G28" s="7"/>
      <c r="H28" s="7"/>
      <c r="I28" s="7"/>
    </row>
    <row r="29" spans="1:11" x14ac:dyDescent="0.25">
      <c r="A29" s="7"/>
      <c r="B29" s="7"/>
      <c r="C29" s="7"/>
      <c r="D29" s="7"/>
      <c r="E29" s="7"/>
      <c r="F29" s="7"/>
      <c r="G29" s="7"/>
      <c r="H29" s="7"/>
      <c r="I29" s="7"/>
    </row>
    <row r="30" spans="1:11" x14ac:dyDescent="0.25">
      <c r="A30" s="7"/>
      <c r="B30" s="7"/>
      <c r="C30" s="7"/>
      <c r="D30" s="7"/>
      <c r="E30" s="7"/>
      <c r="F30" s="7"/>
      <c r="G30" s="7"/>
      <c r="H30" s="7"/>
      <c r="I30" s="7"/>
    </row>
    <row r="31" spans="1:11" x14ac:dyDescent="0.25">
      <c r="A31" s="7"/>
      <c r="B31" s="7"/>
      <c r="C31" s="7"/>
      <c r="D31" s="7"/>
      <c r="E31" s="7"/>
      <c r="F31" s="7"/>
      <c r="G31" s="7"/>
      <c r="H31" s="7"/>
      <c r="I31" s="7"/>
    </row>
    <row r="32" spans="1:11" x14ac:dyDescent="0.25">
      <c r="A32" s="7"/>
      <c r="B32" s="7"/>
      <c r="C32" s="7"/>
      <c r="D32" s="7"/>
      <c r="E32" s="7"/>
      <c r="F32" s="7"/>
      <c r="G32" s="7"/>
      <c r="H32" s="7"/>
      <c r="I32" s="7"/>
    </row>
    <row r="33" spans="1:9" x14ac:dyDescent="0.25">
      <c r="A33" s="7"/>
      <c r="B33" s="7"/>
      <c r="C33" s="7"/>
      <c r="D33" s="7"/>
      <c r="E33" s="7"/>
      <c r="F33" s="7"/>
      <c r="G33" s="7"/>
      <c r="H33" s="7"/>
      <c r="I33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1" tint="0.14999847407452621"/>
  </sheetPr>
  <dimension ref="A1:Q187"/>
  <sheetViews>
    <sheetView tabSelected="1" workbookViewId="0">
      <selection activeCell="A27" sqref="A27:G27"/>
    </sheetView>
  </sheetViews>
  <sheetFormatPr defaultRowHeight="15" x14ac:dyDescent="0.25"/>
  <cols>
    <col min="1" max="1" width="4.5703125" style="44" customWidth="1"/>
    <col min="2" max="2" width="41.42578125" customWidth="1"/>
    <col min="3" max="3" width="18.140625" customWidth="1"/>
    <col min="4" max="4" width="20.140625" customWidth="1"/>
    <col min="5" max="5" width="29.85546875" customWidth="1"/>
    <col min="6" max="6" width="26.7109375" customWidth="1"/>
    <col min="17" max="17" width="11.28515625" bestFit="1" customWidth="1"/>
  </cols>
  <sheetData>
    <row r="1" spans="1:17" ht="15.75" x14ac:dyDescent="0.25">
      <c r="A1" s="56" t="s">
        <v>13</v>
      </c>
      <c r="B1" s="23" t="s">
        <v>2</v>
      </c>
      <c r="C1" s="23" t="s">
        <v>3</v>
      </c>
      <c r="D1" s="23" t="s">
        <v>14</v>
      </c>
      <c r="E1" s="23" t="s">
        <v>15</v>
      </c>
      <c r="F1" s="23" t="s">
        <v>16</v>
      </c>
      <c r="G1" s="23" t="s">
        <v>17</v>
      </c>
      <c r="H1" s="53" t="s">
        <v>46</v>
      </c>
      <c r="I1" s="6"/>
    </row>
    <row r="2" spans="1:17" ht="15.75" x14ac:dyDescent="0.25">
      <c r="A2" s="65">
        <v>1</v>
      </c>
      <c r="B2" s="20" t="s">
        <v>369</v>
      </c>
      <c r="C2" s="21" t="s">
        <v>27</v>
      </c>
      <c r="D2" s="16" t="s">
        <v>370</v>
      </c>
      <c r="E2" s="16" t="s">
        <v>371</v>
      </c>
      <c r="F2" s="16" t="s">
        <v>18</v>
      </c>
      <c r="G2" s="16" t="s">
        <v>372</v>
      </c>
      <c r="H2" s="16"/>
      <c r="I2" s="6"/>
      <c r="J2" s="30"/>
      <c r="K2" s="1" t="s">
        <v>19</v>
      </c>
      <c r="L2" s="1"/>
      <c r="M2" s="1"/>
      <c r="N2" s="1"/>
      <c r="P2" s="12"/>
      <c r="Q2" s="13"/>
    </row>
    <row r="3" spans="1:17" ht="15.75" x14ac:dyDescent="0.25">
      <c r="A3" s="65">
        <v>2</v>
      </c>
      <c r="B3" s="20" t="s">
        <v>373</v>
      </c>
      <c r="C3" s="21">
        <v>38318</v>
      </c>
      <c r="D3" s="16" t="s">
        <v>374</v>
      </c>
      <c r="E3" s="16" t="s">
        <v>371</v>
      </c>
      <c r="F3" s="16" t="s">
        <v>18</v>
      </c>
      <c r="G3" s="16" t="s">
        <v>375</v>
      </c>
      <c r="H3" s="16"/>
      <c r="I3" s="6"/>
      <c r="J3" s="31"/>
      <c r="K3" s="93" t="s">
        <v>18</v>
      </c>
      <c r="L3" s="94"/>
      <c r="M3" s="94"/>
      <c r="N3" s="95"/>
      <c r="P3" s="12"/>
      <c r="Q3" s="13"/>
    </row>
    <row r="4" spans="1:17" ht="15.75" x14ac:dyDescent="0.25">
      <c r="A4" s="35">
        <v>3</v>
      </c>
      <c r="B4" s="24" t="s">
        <v>42</v>
      </c>
      <c r="C4" s="36" t="s">
        <v>31</v>
      </c>
      <c r="D4" s="25" t="s">
        <v>378</v>
      </c>
      <c r="E4" s="25" t="s">
        <v>376</v>
      </c>
      <c r="F4" s="25" t="s">
        <v>377</v>
      </c>
      <c r="G4" s="25" t="s">
        <v>372</v>
      </c>
      <c r="H4" s="25"/>
      <c r="I4" s="6"/>
      <c r="J4" s="32"/>
      <c r="K4" s="1" t="s">
        <v>20</v>
      </c>
      <c r="L4" s="26"/>
      <c r="M4" s="27"/>
      <c r="N4" s="28"/>
      <c r="P4" s="12"/>
      <c r="Q4" s="13"/>
    </row>
    <row r="5" spans="1:17" ht="15.75" x14ac:dyDescent="0.25">
      <c r="A5" s="35">
        <v>4</v>
      </c>
      <c r="B5" s="24" t="s">
        <v>379</v>
      </c>
      <c r="C5" s="36">
        <v>37873</v>
      </c>
      <c r="D5" s="25" t="s">
        <v>380</v>
      </c>
      <c r="E5" s="25" t="s">
        <v>381</v>
      </c>
      <c r="F5" s="25" t="s">
        <v>382</v>
      </c>
      <c r="G5" s="25" t="s">
        <v>372</v>
      </c>
      <c r="H5" s="25"/>
      <c r="I5" s="6"/>
      <c r="J5" s="48"/>
      <c r="K5" s="93" t="s">
        <v>45</v>
      </c>
      <c r="L5" s="94"/>
      <c r="M5" s="94"/>
      <c r="N5" s="95"/>
      <c r="P5" s="12"/>
      <c r="Q5" s="13"/>
    </row>
    <row r="6" spans="1:17" s="6" customFormat="1" ht="15.75" x14ac:dyDescent="0.25">
      <c r="A6" s="66">
        <v>5</v>
      </c>
      <c r="B6" s="20" t="s">
        <v>165</v>
      </c>
      <c r="C6" s="21" t="s">
        <v>254</v>
      </c>
      <c r="D6" s="16" t="s">
        <v>389</v>
      </c>
      <c r="E6" s="16" t="s">
        <v>390</v>
      </c>
      <c r="F6" s="16" t="s">
        <v>18</v>
      </c>
      <c r="G6" s="16" t="s">
        <v>375</v>
      </c>
      <c r="H6" s="16"/>
      <c r="J6" s="7"/>
      <c r="K6" s="7"/>
      <c r="L6" s="7"/>
      <c r="M6" s="7"/>
      <c r="N6" s="7"/>
      <c r="P6" s="12"/>
      <c r="Q6" s="13"/>
    </row>
    <row r="7" spans="1:17" ht="15.75" x14ac:dyDescent="0.25">
      <c r="A7" s="49">
        <v>6</v>
      </c>
      <c r="B7" s="24" t="s">
        <v>241</v>
      </c>
      <c r="C7" s="36" t="s">
        <v>279</v>
      </c>
      <c r="D7" s="52" t="s">
        <v>391</v>
      </c>
      <c r="E7" s="25" t="s">
        <v>393</v>
      </c>
      <c r="F7" s="25" t="s">
        <v>392</v>
      </c>
      <c r="G7" s="25" t="s">
        <v>372</v>
      </c>
      <c r="H7" s="25"/>
      <c r="I7" s="6"/>
      <c r="P7" s="12"/>
      <c r="Q7" s="13"/>
    </row>
    <row r="8" spans="1:17" ht="15" customHeight="1" x14ac:dyDescent="0.25">
      <c r="A8" s="65">
        <v>7</v>
      </c>
      <c r="B8" s="20" t="s">
        <v>176</v>
      </c>
      <c r="C8" s="21" t="s">
        <v>265</v>
      </c>
      <c r="D8" s="16" t="s">
        <v>394</v>
      </c>
      <c r="E8" s="16" t="s">
        <v>395</v>
      </c>
      <c r="F8" s="16" t="s">
        <v>18</v>
      </c>
      <c r="G8" s="16" t="s">
        <v>375</v>
      </c>
      <c r="H8" s="25"/>
      <c r="P8" s="12"/>
      <c r="Q8" s="13"/>
    </row>
    <row r="9" spans="1:17" ht="15.75" x14ac:dyDescent="0.25">
      <c r="A9" s="66">
        <v>8</v>
      </c>
      <c r="B9" s="20" t="s">
        <v>32</v>
      </c>
      <c r="C9" s="21" t="s">
        <v>33</v>
      </c>
      <c r="D9" s="16" t="s">
        <v>396</v>
      </c>
      <c r="E9" s="16" t="s">
        <v>395</v>
      </c>
      <c r="F9" s="16" t="s">
        <v>18</v>
      </c>
      <c r="G9" s="16" t="s">
        <v>375</v>
      </c>
      <c r="H9" s="25"/>
      <c r="P9" s="12"/>
      <c r="Q9" s="13"/>
    </row>
    <row r="10" spans="1:17" ht="15.75" x14ac:dyDescent="0.25">
      <c r="A10" s="35">
        <v>9</v>
      </c>
      <c r="B10" s="24" t="s">
        <v>405</v>
      </c>
      <c r="C10" s="36">
        <v>37753</v>
      </c>
      <c r="D10" s="25" t="s">
        <v>406</v>
      </c>
      <c r="E10" s="25" t="s">
        <v>407</v>
      </c>
      <c r="F10" s="25" t="s">
        <v>408</v>
      </c>
      <c r="G10" s="25" t="s">
        <v>372</v>
      </c>
      <c r="H10" s="25"/>
      <c r="P10" s="12">
        <f t="shared" ref="P10:P21" si="0">DATEDIF(C10,Q10,"y")</f>
        <v>17</v>
      </c>
      <c r="Q10" s="13">
        <v>44197</v>
      </c>
    </row>
    <row r="11" spans="1:17" ht="15.75" x14ac:dyDescent="0.25">
      <c r="A11" s="73">
        <v>10</v>
      </c>
      <c r="B11" s="74" t="s">
        <v>413</v>
      </c>
      <c r="C11" s="75">
        <v>37141</v>
      </c>
      <c r="D11" s="76" t="s">
        <v>412</v>
      </c>
      <c r="E11" s="76" t="s">
        <v>410</v>
      </c>
      <c r="F11" s="76" t="s">
        <v>411</v>
      </c>
      <c r="G11" s="76" t="s">
        <v>375</v>
      </c>
      <c r="H11" s="25"/>
      <c r="P11" s="12">
        <f t="shared" si="0"/>
        <v>19</v>
      </c>
      <c r="Q11" s="13">
        <v>44197</v>
      </c>
    </row>
    <row r="12" spans="1:17" ht="15.75" x14ac:dyDescent="0.25">
      <c r="A12" s="73">
        <v>11</v>
      </c>
      <c r="B12" s="74" t="s">
        <v>409</v>
      </c>
      <c r="C12" s="75">
        <v>37670</v>
      </c>
      <c r="D12" s="76" t="s">
        <v>378</v>
      </c>
      <c r="E12" s="76" t="s">
        <v>410</v>
      </c>
      <c r="F12" s="76" t="s">
        <v>411</v>
      </c>
      <c r="G12" s="76" t="s">
        <v>375</v>
      </c>
      <c r="H12" s="25"/>
      <c r="P12" s="12">
        <f t="shared" si="0"/>
        <v>17</v>
      </c>
      <c r="Q12" s="13">
        <v>44197</v>
      </c>
    </row>
    <row r="13" spans="1:17" ht="15.75" x14ac:dyDescent="0.25">
      <c r="A13" s="65">
        <v>12</v>
      </c>
      <c r="B13" s="20" t="s">
        <v>357</v>
      </c>
      <c r="C13" s="21">
        <v>35351</v>
      </c>
      <c r="D13" s="16" t="s">
        <v>415</v>
      </c>
      <c r="E13" s="16" t="s">
        <v>416</v>
      </c>
      <c r="F13" s="16" t="s">
        <v>417</v>
      </c>
      <c r="G13" s="16" t="s">
        <v>372</v>
      </c>
      <c r="H13" s="25"/>
      <c r="P13" s="12">
        <f t="shared" si="0"/>
        <v>24</v>
      </c>
      <c r="Q13" s="13">
        <v>44197</v>
      </c>
    </row>
    <row r="14" spans="1:17" ht="15.75" x14ac:dyDescent="0.25">
      <c r="A14" s="65">
        <v>13</v>
      </c>
      <c r="B14" s="20" t="s">
        <v>326</v>
      </c>
      <c r="C14" s="21">
        <v>38600</v>
      </c>
      <c r="D14" s="16" t="s">
        <v>418</v>
      </c>
      <c r="E14" s="16" t="s">
        <v>419</v>
      </c>
      <c r="F14" s="16" t="s">
        <v>18</v>
      </c>
      <c r="G14" s="16" t="s">
        <v>375</v>
      </c>
      <c r="H14" s="25"/>
      <c r="P14" s="12"/>
      <c r="Q14" s="13"/>
    </row>
    <row r="15" spans="1:17" s="6" customFormat="1" ht="15.75" x14ac:dyDescent="0.25">
      <c r="A15" s="82">
        <v>14</v>
      </c>
      <c r="B15" s="78" t="s">
        <v>325</v>
      </c>
      <c r="C15" s="79">
        <v>38468</v>
      </c>
      <c r="D15" s="67" t="s">
        <v>420</v>
      </c>
      <c r="E15" s="78" t="s">
        <v>421</v>
      </c>
      <c r="F15" s="79" t="s">
        <v>422</v>
      </c>
      <c r="G15" s="67" t="s">
        <v>375</v>
      </c>
      <c r="H15" s="25"/>
      <c r="P15" s="12"/>
      <c r="Q15" s="13"/>
    </row>
    <row r="16" spans="1:17" ht="15.75" x14ac:dyDescent="0.25">
      <c r="A16" s="82">
        <v>15</v>
      </c>
      <c r="B16" s="78" t="s">
        <v>23</v>
      </c>
      <c r="C16" s="79" t="s">
        <v>24</v>
      </c>
      <c r="D16" s="67" t="s">
        <v>423</v>
      </c>
      <c r="E16" s="83" t="s">
        <v>424</v>
      </c>
      <c r="F16" s="67" t="s">
        <v>425</v>
      </c>
      <c r="G16" s="67" t="s">
        <v>375</v>
      </c>
      <c r="H16" s="25"/>
      <c r="P16" s="12"/>
      <c r="Q16" s="13"/>
    </row>
    <row r="17" spans="1:17" ht="15.75" x14ac:dyDescent="0.25">
      <c r="A17" s="65">
        <v>16</v>
      </c>
      <c r="B17" s="20" t="s">
        <v>43</v>
      </c>
      <c r="C17" s="21" t="s">
        <v>44</v>
      </c>
      <c r="D17" s="16" t="s">
        <v>412</v>
      </c>
      <c r="E17" s="84" t="s">
        <v>426</v>
      </c>
      <c r="F17" s="16" t="s">
        <v>18</v>
      </c>
      <c r="G17" s="16" t="s">
        <v>372</v>
      </c>
      <c r="H17" s="25"/>
      <c r="P17" s="12" t="e">
        <f t="shared" si="0"/>
        <v>#VALUE!</v>
      </c>
      <c r="Q17" s="13">
        <v>44197</v>
      </c>
    </row>
    <row r="18" spans="1:17" ht="15.75" x14ac:dyDescent="0.25">
      <c r="A18" s="85">
        <v>17</v>
      </c>
      <c r="B18" s="10" t="s">
        <v>35</v>
      </c>
      <c r="C18" s="5" t="s">
        <v>36</v>
      </c>
      <c r="D18" s="11" t="s">
        <v>427</v>
      </c>
      <c r="E18" s="86" t="s">
        <v>426</v>
      </c>
      <c r="F18" s="11" t="s">
        <v>19</v>
      </c>
      <c r="G18" s="11" t="s">
        <v>372</v>
      </c>
      <c r="H18" s="25"/>
      <c r="P18" s="12"/>
      <c r="Q18" s="13"/>
    </row>
    <row r="19" spans="1:17" ht="15.75" x14ac:dyDescent="0.25">
      <c r="A19" s="87">
        <v>18</v>
      </c>
      <c r="B19" s="88" t="s">
        <v>240</v>
      </c>
      <c r="C19" s="89" t="s">
        <v>252</v>
      </c>
      <c r="D19" s="72" t="s">
        <v>391</v>
      </c>
      <c r="E19" s="90" t="s">
        <v>428</v>
      </c>
      <c r="F19" s="72" t="s">
        <v>429</v>
      </c>
      <c r="G19" s="72" t="s">
        <v>372</v>
      </c>
      <c r="H19" s="25"/>
      <c r="P19" s="12"/>
      <c r="Q19" s="13"/>
    </row>
    <row r="20" spans="1:17" ht="15.75" x14ac:dyDescent="0.25">
      <c r="A20" s="49">
        <v>19</v>
      </c>
      <c r="B20" s="50" t="s">
        <v>25</v>
      </c>
      <c r="C20" s="51" t="s">
        <v>26</v>
      </c>
      <c r="D20" s="52" t="s">
        <v>378</v>
      </c>
      <c r="E20" s="52" t="s">
        <v>430</v>
      </c>
      <c r="F20" s="25" t="s">
        <v>431</v>
      </c>
      <c r="G20" s="25" t="s">
        <v>372</v>
      </c>
      <c r="H20" s="25"/>
      <c r="P20" s="12" t="e">
        <f t="shared" si="0"/>
        <v>#VALUE!</v>
      </c>
      <c r="Q20" s="13">
        <v>44197</v>
      </c>
    </row>
    <row r="21" spans="1:17" s="6" customFormat="1" ht="15.75" x14ac:dyDescent="0.25">
      <c r="A21" s="35">
        <v>20</v>
      </c>
      <c r="B21" s="24" t="s">
        <v>34</v>
      </c>
      <c r="C21" s="36" t="s">
        <v>30</v>
      </c>
      <c r="D21" s="25" t="s">
        <v>427</v>
      </c>
      <c r="E21" s="52" t="s">
        <v>432</v>
      </c>
      <c r="F21" s="25" t="s">
        <v>433</v>
      </c>
      <c r="G21" s="25" t="s">
        <v>372</v>
      </c>
      <c r="H21" s="25"/>
      <c r="P21" s="12" t="e">
        <f t="shared" si="0"/>
        <v>#VALUE!</v>
      </c>
      <c r="Q21" s="13">
        <v>44197</v>
      </c>
    </row>
    <row r="22" spans="1:17" ht="15.75" x14ac:dyDescent="0.25">
      <c r="A22" s="65">
        <v>21</v>
      </c>
      <c r="B22" s="20" t="s">
        <v>366</v>
      </c>
      <c r="C22" s="21">
        <v>37674</v>
      </c>
      <c r="D22" s="16" t="s">
        <v>415</v>
      </c>
      <c r="E22" s="84" t="s">
        <v>435</v>
      </c>
      <c r="F22" s="16" t="s">
        <v>18</v>
      </c>
      <c r="G22" s="16" t="s">
        <v>372</v>
      </c>
      <c r="H22" s="25"/>
      <c r="P22" s="12"/>
      <c r="Q22" s="13"/>
    </row>
    <row r="23" spans="1:17" ht="15.75" x14ac:dyDescent="0.25">
      <c r="A23" s="65">
        <v>22</v>
      </c>
      <c r="B23" s="20" t="s">
        <v>21</v>
      </c>
      <c r="C23" s="21" t="s">
        <v>22</v>
      </c>
      <c r="D23" s="16" t="s">
        <v>436</v>
      </c>
      <c r="E23" s="84" t="s">
        <v>435</v>
      </c>
      <c r="F23" s="16" t="s">
        <v>18</v>
      </c>
      <c r="G23" s="16" t="s">
        <v>375</v>
      </c>
      <c r="H23" s="25"/>
      <c r="P23" s="12"/>
      <c r="Q23" s="13"/>
    </row>
    <row r="24" spans="1:17" ht="15.75" x14ac:dyDescent="0.25">
      <c r="A24" s="65">
        <v>23</v>
      </c>
      <c r="B24" s="20" t="s">
        <v>39</v>
      </c>
      <c r="C24" s="21" t="s">
        <v>40</v>
      </c>
      <c r="D24" s="16" t="s">
        <v>437</v>
      </c>
      <c r="E24" s="84" t="s">
        <v>438</v>
      </c>
      <c r="F24" s="84" t="s">
        <v>18</v>
      </c>
      <c r="G24" s="84" t="s">
        <v>375</v>
      </c>
      <c r="H24" s="25"/>
    </row>
    <row r="25" spans="1:17" ht="15.75" x14ac:dyDescent="0.25">
      <c r="A25" s="65">
        <v>24</v>
      </c>
      <c r="B25" s="20" t="s">
        <v>351</v>
      </c>
      <c r="C25" s="21">
        <v>37624</v>
      </c>
      <c r="D25" s="16" t="s">
        <v>440</v>
      </c>
      <c r="E25" s="84" t="s">
        <v>438</v>
      </c>
      <c r="F25" s="84" t="s">
        <v>18</v>
      </c>
      <c r="G25" s="84" t="s">
        <v>372</v>
      </c>
      <c r="H25" s="25"/>
    </row>
    <row r="26" spans="1:17" ht="15.75" x14ac:dyDescent="0.25">
      <c r="A26" s="91">
        <v>25</v>
      </c>
      <c r="B26" s="88" t="s">
        <v>313</v>
      </c>
      <c r="C26" s="89" t="s">
        <v>28</v>
      </c>
      <c r="D26" s="72" t="s">
        <v>441</v>
      </c>
      <c r="E26" s="92" t="s">
        <v>438</v>
      </c>
      <c r="F26" s="90" t="s">
        <v>429</v>
      </c>
      <c r="G26" s="90" t="s">
        <v>372</v>
      </c>
      <c r="H26" s="25"/>
    </row>
    <row r="27" spans="1:17" ht="15.75" x14ac:dyDescent="0.25">
      <c r="A27" s="49">
        <v>26</v>
      </c>
      <c r="B27" s="24" t="s">
        <v>442</v>
      </c>
      <c r="C27" s="36">
        <v>35026</v>
      </c>
      <c r="D27" s="25" t="s">
        <v>441</v>
      </c>
      <c r="E27" s="52" t="s">
        <v>438</v>
      </c>
      <c r="F27" s="52" t="s">
        <v>443</v>
      </c>
      <c r="G27" s="52" t="s">
        <v>372</v>
      </c>
      <c r="H27" s="25"/>
    </row>
    <row r="28" spans="1:17" ht="15.75" x14ac:dyDescent="0.25">
      <c r="A28" s="49">
        <v>27</v>
      </c>
      <c r="B28" s="24"/>
      <c r="C28" s="36"/>
      <c r="D28" s="25"/>
      <c r="E28" s="43"/>
      <c r="F28" s="25"/>
      <c r="G28" s="25"/>
      <c r="H28" s="25"/>
    </row>
    <row r="29" spans="1:17" ht="15.75" x14ac:dyDescent="0.25">
      <c r="A29" s="35">
        <v>28</v>
      </c>
      <c r="B29" s="24"/>
      <c r="C29" s="36"/>
      <c r="D29" s="25"/>
      <c r="E29" s="43"/>
      <c r="F29" s="25"/>
      <c r="G29" s="25"/>
      <c r="H29" s="25"/>
    </row>
    <row r="30" spans="1:17" ht="15.75" x14ac:dyDescent="0.25">
      <c r="A30" s="35">
        <v>29</v>
      </c>
      <c r="B30" s="24"/>
      <c r="C30" s="36"/>
      <c r="D30" s="25"/>
      <c r="E30" s="43"/>
      <c r="F30" s="25"/>
      <c r="G30" s="25"/>
      <c r="H30" s="25"/>
    </row>
    <row r="31" spans="1:17" ht="15.75" x14ac:dyDescent="0.25">
      <c r="A31" s="35">
        <v>30</v>
      </c>
      <c r="B31" s="24"/>
      <c r="C31" s="36"/>
      <c r="D31" s="25"/>
      <c r="E31" s="43"/>
      <c r="F31" s="25"/>
      <c r="G31" s="25"/>
      <c r="H31" s="25"/>
    </row>
    <row r="32" spans="1:17" ht="15.75" x14ac:dyDescent="0.25">
      <c r="A32" s="35">
        <v>31</v>
      </c>
      <c r="B32" s="24"/>
      <c r="C32" s="36"/>
      <c r="D32" s="25"/>
      <c r="E32" s="43"/>
      <c r="F32" s="25"/>
      <c r="G32" s="25"/>
      <c r="H32" s="25"/>
    </row>
    <row r="33" spans="1:8" ht="15.75" x14ac:dyDescent="0.25">
      <c r="A33" s="35">
        <v>32</v>
      </c>
      <c r="B33" s="24"/>
      <c r="C33" s="36"/>
      <c r="D33" s="25"/>
      <c r="E33" s="43"/>
      <c r="F33" s="25"/>
      <c r="G33" s="25"/>
      <c r="H33" s="25"/>
    </row>
    <row r="34" spans="1:8" ht="15.75" x14ac:dyDescent="0.25">
      <c r="A34" s="35">
        <v>33</v>
      </c>
      <c r="B34" s="24"/>
      <c r="C34" s="36"/>
      <c r="D34" s="25"/>
      <c r="E34" s="25"/>
      <c r="F34" s="25"/>
      <c r="G34" s="25"/>
      <c r="H34" s="25"/>
    </row>
    <row r="35" spans="1:8" ht="15.75" x14ac:dyDescent="0.25">
      <c r="A35" s="35">
        <v>34</v>
      </c>
      <c r="B35" s="24"/>
      <c r="C35" s="36"/>
      <c r="D35" s="25"/>
      <c r="E35" s="43"/>
      <c r="F35" s="43"/>
      <c r="G35" s="43"/>
      <c r="H35" s="25"/>
    </row>
    <row r="36" spans="1:8" ht="15.75" x14ac:dyDescent="0.25">
      <c r="A36" s="35">
        <v>35</v>
      </c>
      <c r="B36" s="24"/>
      <c r="C36" s="36"/>
      <c r="D36" s="25"/>
      <c r="E36" s="43"/>
      <c r="F36" s="43"/>
      <c r="G36" s="43"/>
      <c r="H36" s="25"/>
    </row>
    <row r="37" spans="1:8" ht="15.75" x14ac:dyDescent="0.25">
      <c r="A37" s="35">
        <v>36</v>
      </c>
      <c r="B37" s="24"/>
      <c r="C37" s="36"/>
      <c r="D37" s="25"/>
      <c r="E37" s="43"/>
      <c r="F37" s="43"/>
      <c r="G37" s="43"/>
      <c r="H37" s="25"/>
    </row>
    <row r="38" spans="1:8" ht="15.75" x14ac:dyDescent="0.25">
      <c r="A38" s="35">
        <v>37</v>
      </c>
      <c r="B38" s="24"/>
      <c r="C38" s="36"/>
      <c r="D38" s="25"/>
      <c r="E38" s="43"/>
      <c r="F38" s="43"/>
      <c r="G38" s="43"/>
      <c r="H38" s="25"/>
    </row>
    <row r="39" spans="1:8" ht="15.75" x14ac:dyDescent="0.25">
      <c r="A39" s="35">
        <v>38</v>
      </c>
      <c r="B39" s="24"/>
      <c r="C39" s="36"/>
      <c r="D39" s="25"/>
      <c r="E39" s="43"/>
      <c r="F39" s="43"/>
      <c r="G39" s="43"/>
      <c r="H39" s="25"/>
    </row>
    <row r="40" spans="1:8" ht="15.75" x14ac:dyDescent="0.25">
      <c r="A40" s="35">
        <v>39</v>
      </c>
      <c r="B40" s="24"/>
      <c r="C40" s="36"/>
      <c r="D40" s="25"/>
      <c r="E40" s="43"/>
      <c r="F40" s="43"/>
      <c r="G40" s="43"/>
      <c r="H40" s="25"/>
    </row>
    <row r="41" spans="1:8" ht="15.75" x14ac:dyDescent="0.25">
      <c r="A41" s="35">
        <v>40</v>
      </c>
      <c r="B41" s="24"/>
      <c r="C41" s="36"/>
      <c r="D41" s="25"/>
      <c r="E41" s="43"/>
      <c r="F41" s="43"/>
      <c r="G41" s="43"/>
      <c r="H41" s="25"/>
    </row>
    <row r="42" spans="1:8" ht="15.75" x14ac:dyDescent="0.25">
      <c r="A42" s="35">
        <v>41</v>
      </c>
      <c r="B42" s="24"/>
      <c r="C42" s="36"/>
      <c r="D42" s="25"/>
      <c r="E42" s="43"/>
      <c r="F42" s="43"/>
      <c r="G42" s="43"/>
      <c r="H42" s="25"/>
    </row>
    <row r="43" spans="1:8" ht="15.75" x14ac:dyDescent="0.25">
      <c r="A43" s="35">
        <v>42</v>
      </c>
      <c r="B43" s="24"/>
      <c r="C43" s="36"/>
      <c r="D43" s="25"/>
      <c r="E43" s="43"/>
      <c r="F43" s="43"/>
      <c r="G43" s="43"/>
      <c r="H43" s="25"/>
    </row>
    <row r="44" spans="1:8" ht="15.75" x14ac:dyDescent="0.25">
      <c r="A44" s="35">
        <v>43</v>
      </c>
      <c r="B44" s="24"/>
      <c r="C44" s="36"/>
      <c r="D44" s="25"/>
      <c r="E44" s="25"/>
      <c r="F44" s="43"/>
      <c r="G44" s="43"/>
      <c r="H44" s="25"/>
    </row>
    <row r="45" spans="1:8" ht="15.75" x14ac:dyDescent="0.25">
      <c r="A45" s="35">
        <v>44</v>
      </c>
      <c r="B45" s="24"/>
      <c r="C45" s="36"/>
      <c r="D45" s="25"/>
      <c r="E45" s="25"/>
      <c r="F45" s="25"/>
      <c r="G45" s="25"/>
      <c r="H45" s="25"/>
    </row>
    <row r="46" spans="1:8" ht="16.5" customHeight="1" x14ac:dyDescent="0.25">
      <c r="A46" s="35">
        <v>45</v>
      </c>
      <c r="B46" s="24"/>
      <c r="C46" s="36"/>
      <c r="D46" s="25"/>
      <c r="E46" s="25"/>
      <c r="F46" s="43"/>
      <c r="G46" s="60"/>
      <c r="H46" s="25"/>
    </row>
    <row r="47" spans="1:8" ht="16.5" customHeight="1" x14ac:dyDescent="0.25">
      <c r="A47" s="35">
        <v>46</v>
      </c>
      <c r="B47" s="24"/>
      <c r="C47" s="43"/>
      <c r="D47" s="43"/>
      <c r="E47" s="43"/>
      <c r="F47" s="43"/>
      <c r="G47" s="43"/>
      <c r="H47" s="25"/>
    </row>
    <row r="48" spans="1:8" ht="16.5" customHeight="1" x14ac:dyDescent="0.25">
      <c r="A48" s="35">
        <v>47</v>
      </c>
      <c r="B48" s="24"/>
      <c r="C48" s="36"/>
      <c r="D48" s="25"/>
      <c r="E48" s="25"/>
      <c r="F48" s="25"/>
      <c r="G48" s="25"/>
      <c r="H48" s="25"/>
    </row>
    <row r="49" spans="1:8" ht="15.75" customHeight="1" x14ac:dyDescent="0.25">
      <c r="A49" s="35">
        <v>48</v>
      </c>
      <c r="B49" s="24"/>
      <c r="C49" s="36"/>
      <c r="D49" s="25"/>
      <c r="E49" s="25"/>
      <c r="F49" s="25"/>
      <c r="G49" s="60"/>
      <c r="H49" s="25"/>
    </row>
    <row r="50" spans="1:8" ht="15" customHeight="1" x14ac:dyDescent="0.25">
      <c r="A50" s="35">
        <v>49</v>
      </c>
      <c r="B50" s="24"/>
      <c r="C50" s="36"/>
      <c r="D50" s="25"/>
      <c r="E50" s="25"/>
      <c r="F50" s="25"/>
      <c r="G50" s="60"/>
      <c r="H50" s="25"/>
    </row>
    <row r="51" spans="1:8" ht="15" customHeight="1" x14ac:dyDescent="0.25">
      <c r="A51" s="35">
        <v>50</v>
      </c>
      <c r="B51" s="24"/>
      <c r="C51" s="36"/>
      <c r="D51" s="25"/>
      <c r="E51" s="25"/>
      <c r="F51" s="25"/>
      <c r="G51" s="60"/>
      <c r="H51" s="25"/>
    </row>
    <row r="52" spans="1:8" ht="15.75" x14ac:dyDescent="0.25">
      <c r="A52" s="35">
        <v>51</v>
      </c>
      <c r="B52" s="24"/>
      <c r="C52" s="36"/>
      <c r="D52" s="25"/>
      <c r="E52" s="25"/>
      <c r="F52" s="25"/>
      <c r="G52" s="25"/>
      <c r="H52" s="25"/>
    </row>
    <row r="53" spans="1:8" ht="15.75" x14ac:dyDescent="0.25">
      <c r="A53" s="35">
        <v>52</v>
      </c>
      <c r="B53" s="24"/>
      <c r="C53" s="36"/>
      <c r="D53" s="25"/>
      <c r="E53" s="43"/>
      <c r="F53" s="43"/>
      <c r="G53" s="43"/>
      <c r="H53" s="25"/>
    </row>
    <row r="54" spans="1:8" ht="15.75" x14ac:dyDescent="0.25">
      <c r="A54" s="35">
        <v>53</v>
      </c>
      <c r="B54" s="24"/>
      <c r="C54" s="36"/>
      <c r="D54" s="25"/>
      <c r="E54" s="25"/>
      <c r="F54" s="25"/>
      <c r="G54" s="25"/>
      <c r="H54" s="25"/>
    </row>
    <row r="55" spans="1:8" ht="15.75" x14ac:dyDescent="0.25">
      <c r="A55" s="35">
        <v>54</v>
      </c>
      <c r="B55" s="24"/>
      <c r="C55" s="36"/>
      <c r="D55" s="25"/>
      <c r="E55" s="25"/>
      <c r="F55" s="25"/>
      <c r="G55" s="25"/>
      <c r="H55" s="25"/>
    </row>
    <row r="56" spans="1:8" ht="15.75" x14ac:dyDescent="0.25">
      <c r="A56" s="35">
        <v>55</v>
      </c>
      <c r="B56" s="24"/>
      <c r="C56" s="36"/>
      <c r="D56" s="25"/>
      <c r="E56" s="25"/>
      <c r="F56" s="25"/>
      <c r="G56" s="25"/>
      <c r="H56" s="25"/>
    </row>
    <row r="57" spans="1:8" ht="15.75" x14ac:dyDescent="0.25">
      <c r="A57" s="35">
        <v>56</v>
      </c>
      <c r="B57" s="24"/>
      <c r="C57" s="36"/>
      <c r="D57" s="25"/>
      <c r="E57" s="25"/>
      <c r="F57" s="25"/>
      <c r="G57" s="25"/>
      <c r="H57" s="25"/>
    </row>
    <row r="58" spans="1:8" ht="15.75" x14ac:dyDescent="0.25">
      <c r="A58" s="35">
        <v>57</v>
      </c>
      <c r="B58" s="24"/>
      <c r="C58" s="36"/>
      <c r="D58" s="25"/>
      <c r="E58" s="25"/>
      <c r="F58" s="36"/>
      <c r="G58" s="25"/>
      <c r="H58" s="25"/>
    </row>
    <row r="59" spans="1:8" s="6" customFormat="1" ht="15.75" x14ac:dyDescent="0.25">
      <c r="A59" s="35">
        <v>58</v>
      </c>
      <c r="B59" s="24"/>
      <c r="C59" s="36"/>
      <c r="D59" s="25"/>
      <c r="E59" s="25"/>
      <c r="F59" s="25"/>
      <c r="G59" s="25"/>
      <c r="H59" s="25"/>
    </row>
    <row r="60" spans="1:8" ht="15.75" x14ac:dyDescent="0.25">
      <c r="A60" s="35">
        <v>59</v>
      </c>
      <c r="B60" s="24"/>
      <c r="C60" s="36"/>
      <c r="D60" s="25"/>
      <c r="E60" s="25"/>
      <c r="F60" s="25"/>
      <c r="G60" s="25"/>
      <c r="H60" s="25"/>
    </row>
    <row r="61" spans="1:8" ht="15.75" x14ac:dyDescent="0.25">
      <c r="A61" s="35">
        <v>60</v>
      </c>
      <c r="B61" s="61"/>
      <c r="C61" s="62"/>
      <c r="D61" s="43"/>
      <c r="E61" s="25"/>
      <c r="F61" s="25"/>
      <c r="G61" s="25"/>
      <c r="H61" s="25"/>
    </row>
    <row r="62" spans="1:8" ht="15.75" x14ac:dyDescent="0.25">
      <c r="A62" s="35">
        <v>61</v>
      </c>
      <c r="B62" s="24"/>
      <c r="C62" s="36"/>
      <c r="D62" s="25"/>
      <c r="E62" s="25"/>
      <c r="F62" s="25"/>
      <c r="G62" s="25"/>
      <c r="H62" s="25"/>
    </row>
    <row r="63" spans="1:8" ht="15.75" x14ac:dyDescent="0.25">
      <c r="A63" s="49">
        <v>62</v>
      </c>
      <c r="B63" s="24"/>
      <c r="C63" s="36"/>
      <c r="D63" s="25"/>
      <c r="E63" s="52"/>
      <c r="F63" s="52"/>
      <c r="G63" s="52"/>
      <c r="H63" s="25"/>
    </row>
    <row r="64" spans="1:8" ht="15.75" x14ac:dyDescent="0.25">
      <c r="A64" s="35">
        <v>63</v>
      </c>
      <c r="B64" s="24"/>
      <c r="C64" s="36"/>
      <c r="D64" s="25"/>
      <c r="E64" s="25"/>
      <c r="F64" s="25"/>
      <c r="G64" s="25"/>
      <c r="H64" s="25"/>
    </row>
    <row r="65" spans="1:8" ht="15.75" x14ac:dyDescent="0.25">
      <c r="A65" s="35">
        <v>64</v>
      </c>
      <c r="B65" s="24"/>
      <c r="C65" s="36"/>
      <c r="D65" s="25"/>
      <c r="E65" s="25"/>
      <c r="F65" s="25"/>
      <c r="G65" s="25"/>
      <c r="H65" s="25"/>
    </row>
    <row r="66" spans="1:8" ht="15.75" x14ac:dyDescent="0.25">
      <c r="A66" s="35">
        <v>65</v>
      </c>
      <c r="B66" s="24"/>
      <c r="C66" s="36"/>
      <c r="D66" s="25"/>
      <c r="E66" s="25"/>
      <c r="F66" s="25"/>
      <c r="G66" s="25"/>
      <c r="H66" s="25"/>
    </row>
    <row r="67" spans="1:8" ht="15.75" x14ac:dyDescent="0.25">
      <c r="A67" s="35">
        <v>66</v>
      </c>
      <c r="B67" s="24"/>
      <c r="C67" s="36"/>
      <c r="D67" s="25"/>
      <c r="E67" s="25"/>
      <c r="F67" s="25"/>
      <c r="G67" s="25"/>
      <c r="H67" s="25"/>
    </row>
    <row r="68" spans="1:8" ht="15.75" x14ac:dyDescent="0.25">
      <c r="A68" s="35">
        <v>67</v>
      </c>
      <c r="B68" s="24"/>
      <c r="C68" s="36"/>
      <c r="D68" s="25"/>
      <c r="E68" s="45"/>
      <c r="F68" s="25"/>
      <c r="G68" s="25"/>
      <c r="H68" s="25"/>
    </row>
    <row r="69" spans="1:8" ht="15.75" x14ac:dyDescent="0.25">
      <c r="A69" s="49">
        <v>68</v>
      </c>
      <c r="B69" s="50"/>
      <c r="C69" s="51"/>
      <c r="D69" s="52"/>
      <c r="E69" s="52"/>
      <c r="F69" s="52"/>
      <c r="G69" s="52"/>
      <c r="H69" s="25"/>
    </row>
    <row r="70" spans="1:8" ht="15.75" x14ac:dyDescent="0.25">
      <c r="A70" s="35">
        <v>69</v>
      </c>
      <c r="B70" s="24"/>
      <c r="C70" s="36"/>
      <c r="D70" s="25"/>
      <c r="E70" s="25"/>
      <c r="F70" s="25"/>
      <c r="G70" s="25"/>
      <c r="H70" s="25"/>
    </row>
    <row r="71" spans="1:8" ht="15.75" x14ac:dyDescent="0.25">
      <c r="A71" s="35">
        <v>70</v>
      </c>
      <c r="B71" s="24"/>
      <c r="C71" s="36"/>
      <c r="D71" s="25"/>
      <c r="E71" s="25"/>
      <c r="F71" s="25"/>
      <c r="G71" s="25"/>
      <c r="H71" s="25"/>
    </row>
    <row r="72" spans="1:8" ht="15.75" x14ac:dyDescent="0.25">
      <c r="A72" s="35">
        <v>71</v>
      </c>
      <c r="B72" s="24"/>
      <c r="C72" s="36"/>
      <c r="D72" s="25"/>
      <c r="E72" s="25"/>
      <c r="F72" s="45"/>
      <c r="G72" s="25"/>
      <c r="H72" s="25"/>
    </row>
    <row r="73" spans="1:8" s="6" customFormat="1" ht="15.75" x14ac:dyDescent="0.25">
      <c r="A73" s="35">
        <v>72</v>
      </c>
      <c r="B73" s="24"/>
      <c r="C73" s="36"/>
      <c r="D73" s="25"/>
      <c r="E73" s="25"/>
      <c r="F73" s="45"/>
      <c r="G73" s="25"/>
      <c r="H73" s="25"/>
    </row>
    <row r="74" spans="1:8" ht="15.75" x14ac:dyDescent="0.25">
      <c r="A74" s="35">
        <v>73</v>
      </c>
      <c r="B74" s="24"/>
      <c r="C74" s="36"/>
      <c r="D74" s="25"/>
      <c r="E74" s="25"/>
      <c r="F74" s="45"/>
      <c r="G74" s="25"/>
      <c r="H74" s="25"/>
    </row>
    <row r="75" spans="1:8" ht="15.75" x14ac:dyDescent="0.25">
      <c r="A75" s="35">
        <v>74</v>
      </c>
      <c r="B75" s="24"/>
      <c r="C75" s="36"/>
      <c r="D75" s="25"/>
      <c r="E75" s="25"/>
      <c r="F75" s="45"/>
      <c r="G75" s="25"/>
      <c r="H75" s="25"/>
    </row>
    <row r="76" spans="1:8" ht="15.75" x14ac:dyDescent="0.25">
      <c r="A76" s="35">
        <v>75</v>
      </c>
      <c r="B76" s="24"/>
      <c r="C76" s="36"/>
      <c r="D76" s="25"/>
      <c r="E76" s="25"/>
      <c r="F76" s="45"/>
      <c r="G76" s="25"/>
      <c r="H76" s="25"/>
    </row>
    <row r="77" spans="1:8" ht="15.75" x14ac:dyDescent="0.25">
      <c r="A77" s="35">
        <v>76</v>
      </c>
      <c r="B77" s="24"/>
      <c r="C77" s="36"/>
      <c r="D77" s="25"/>
      <c r="E77" s="45"/>
      <c r="F77" s="45"/>
      <c r="G77" s="25"/>
      <c r="H77" s="25"/>
    </row>
    <row r="78" spans="1:8" ht="15.75" x14ac:dyDescent="0.25">
      <c r="A78" s="35">
        <v>77</v>
      </c>
      <c r="B78" s="24"/>
      <c r="C78" s="36"/>
      <c r="D78" s="25"/>
      <c r="E78" s="45"/>
      <c r="F78" s="45"/>
      <c r="G78" s="25"/>
      <c r="H78" s="25"/>
    </row>
    <row r="79" spans="1:8" ht="15.75" x14ac:dyDescent="0.25">
      <c r="A79" s="35">
        <v>78</v>
      </c>
      <c r="B79" s="24"/>
      <c r="C79" s="36"/>
      <c r="D79" s="25"/>
      <c r="E79" s="45"/>
      <c r="F79" s="45"/>
      <c r="G79" s="25"/>
      <c r="H79" s="25"/>
    </row>
    <row r="80" spans="1:8" ht="15.75" x14ac:dyDescent="0.25">
      <c r="A80" s="35">
        <v>79</v>
      </c>
      <c r="B80" s="24"/>
      <c r="C80" s="36"/>
      <c r="D80" s="25"/>
      <c r="E80" s="45"/>
      <c r="F80" s="45"/>
      <c r="G80" s="25"/>
      <c r="H80" s="25"/>
    </row>
    <row r="81" spans="1:8" ht="15.75" x14ac:dyDescent="0.25">
      <c r="A81" s="35">
        <v>80</v>
      </c>
      <c r="B81" s="24"/>
      <c r="C81" s="36"/>
      <c r="D81" s="25"/>
      <c r="E81" s="45"/>
      <c r="F81" s="45"/>
      <c r="G81" s="25"/>
      <c r="H81" s="25"/>
    </row>
    <row r="82" spans="1:8" ht="15.75" x14ac:dyDescent="0.25">
      <c r="A82" s="35">
        <v>81</v>
      </c>
      <c r="B82" s="24"/>
      <c r="C82" s="36"/>
      <c r="D82" s="25"/>
      <c r="E82" s="45"/>
      <c r="F82" s="45"/>
      <c r="G82" s="25"/>
      <c r="H82" s="25"/>
    </row>
    <row r="83" spans="1:8" ht="15.75" x14ac:dyDescent="0.25">
      <c r="A83" s="35">
        <v>82</v>
      </c>
      <c r="B83" s="24"/>
      <c r="C83" s="36"/>
      <c r="D83" s="25"/>
      <c r="E83" s="45"/>
      <c r="F83" s="45"/>
      <c r="G83" s="25"/>
      <c r="H83" s="25"/>
    </row>
    <row r="84" spans="1:8" ht="15.75" x14ac:dyDescent="0.25">
      <c r="A84" s="35">
        <v>83</v>
      </c>
      <c r="B84" s="24"/>
      <c r="C84" s="36"/>
      <c r="D84" s="25"/>
      <c r="E84" s="25"/>
      <c r="F84" s="25"/>
      <c r="G84" s="25"/>
      <c r="H84" s="25"/>
    </row>
    <row r="85" spans="1:8" ht="15.75" x14ac:dyDescent="0.25">
      <c r="A85" s="35">
        <v>84</v>
      </c>
      <c r="B85" s="24"/>
      <c r="C85" s="36"/>
      <c r="D85" s="25"/>
      <c r="E85" s="25"/>
      <c r="F85" s="25"/>
      <c r="G85" s="25"/>
      <c r="H85" s="25"/>
    </row>
    <row r="86" spans="1:8" ht="15.75" x14ac:dyDescent="0.25">
      <c r="A86" s="35">
        <v>85</v>
      </c>
      <c r="B86" s="24"/>
      <c r="C86" s="36"/>
      <c r="D86" s="25"/>
      <c r="E86" s="45"/>
      <c r="F86" s="45"/>
      <c r="G86" s="25"/>
      <c r="H86" s="25"/>
    </row>
    <row r="87" spans="1:8" ht="15.75" x14ac:dyDescent="0.25">
      <c r="A87" s="35">
        <v>86</v>
      </c>
      <c r="B87" s="24"/>
      <c r="C87" s="36"/>
      <c r="D87" s="63"/>
      <c r="E87" s="45"/>
      <c r="F87" s="45"/>
      <c r="G87" s="25"/>
      <c r="H87" s="25"/>
    </row>
    <row r="88" spans="1:8" ht="15.75" x14ac:dyDescent="0.25">
      <c r="A88" s="35">
        <v>87</v>
      </c>
      <c r="B88" s="24"/>
      <c r="C88" s="36"/>
      <c r="D88" s="25"/>
      <c r="E88" s="45"/>
      <c r="F88" s="45"/>
      <c r="G88" s="25"/>
      <c r="H88" s="25"/>
    </row>
    <row r="89" spans="1:8" ht="15.75" x14ac:dyDescent="0.25">
      <c r="A89" s="35">
        <v>88</v>
      </c>
      <c r="B89" s="24"/>
      <c r="C89" s="36"/>
      <c r="D89" s="25"/>
      <c r="E89" s="45"/>
      <c r="F89" s="45"/>
      <c r="G89" s="25"/>
      <c r="H89" s="25"/>
    </row>
    <row r="90" spans="1:8" ht="15.75" x14ac:dyDescent="0.25">
      <c r="A90" s="35">
        <v>89</v>
      </c>
      <c r="B90" s="24"/>
      <c r="C90" s="36"/>
      <c r="D90" s="25"/>
      <c r="E90" s="45"/>
      <c r="F90" s="45"/>
      <c r="G90" s="25"/>
      <c r="H90" s="25"/>
    </row>
    <row r="91" spans="1:8" ht="15.75" x14ac:dyDescent="0.25">
      <c r="A91" s="35">
        <v>90</v>
      </c>
      <c r="B91" s="24"/>
      <c r="C91" s="25"/>
      <c r="D91" s="25"/>
      <c r="E91" s="24"/>
      <c r="F91" s="24"/>
      <c r="G91" s="25"/>
      <c r="H91" s="25"/>
    </row>
    <row r="92" spans="1:8" ht="15.75" x14ac:dyDescent="0.25">
      <c r="A92" s="35">
        <v>91</v>
      </c>
      <c r="B92" s="24"/>
      <c r="C92" s="36"/>
      <c r="D92" s="25"/>
      <c r="E92" s="24"/>
      <c r="F92" s="24"/>
      <c r="G92" s="25"/>
      <c r="H92" s="25"/>
    </row>
    <row r="93" spans="1:8" ht="15.75" x14ac:dyDescent="0.25">
      <c r="A93" s="35">
        <v>92</v>
      </c>
      <c r="B93" s="24"/>
      <c r="C93" s="36"/>
      <c r="D93" s="25"/>
      <c r="E93" s="24"/>
      <c r="F93" s="24"/>
      <c r="G93" s="25"/>
      <c r="H93" s="25"/>
    </row>
    <row r="94" spans="1:8" ht="15.75" x14ac:dyDescent="0.25">
      <c r="A94" s="35">
        <v>93</v>
      </c>
      <c r="B94" s="24"/>
      <c r="C94" s="36"/>
      <c r="D94" s="25"/>
      <c r="E94" s="24"/>
      <c r="F94" s="24"/>
      <c r="G94" s="25"/>
      <c r="H94" s="25"/>
    </row>
    <row r="95" spans="1:8" ht="15.75" x14ac:dyDescent="0.25">
      <c r="A95" s="35">
        <v>94</v>
      </c>
      <c r="B95" s="24"/>
      <c r="C95" s="36"/>
      <c r="D95" s="25"/>
      <c r="E95" s="24"/>
      <c r="F95" s="24"/>
      <c r="G95" s="25"/>
      <c r="H95" s="25"/>
    </row>
    <row r="96" spans="1:8" ht="15.75" x14ac:dyDescent="0.25">
      <c r="A96" s="35">
        <v>95</v>
      </c>
      <c r="B96" s="24"/>
      <c r="C96" s="36"/>
      <c r="D96" s="25"/>
      <c r="E96" s="24"/>
      <c r="F96" s="24"/>
      <c r="G96" s="25"/>
      <c r="H96" s="25"/>
    </row>
    <row r="97" spans="1:8" ht="15.75" x14ac:dyDescent="0.25">
      <c r="A97" s="35">
        <v>96</v>
      </c>
      <c r="B97" s="24"/>
      <c r="C97" s="36"/>
      <c r="D97" s="25"/>
      <c r="E97" s="24"/>
      <c r="F97" s="36"/>
      <c r="G97" s="25"/>
      <c r="H97" s="25"/>
    </row>
    <row r="98" spans="1:8" ht="15.75" x14ac:dyDescent="0.25">
      <c r="A98" s="35">
        <v>97</v>
      </c>
      <c r="B98" s="24"/>
      <c r="C98" s="36"/>
      <c r="D98" s="25"/>
      <c r="E98" s="24"/>
      <c r="F98" s="24"/>
      <c r="G98" s="25"/>
      <c r="H98" s="25"/>
    </row>
    <row r="99" spans="1:8" ht="15.75" x14ac:dyDescent="0.25">
      <c r="A99" s="35">
        <v>98</v>
      </c>
      <c r="B99" s="34"/>
      <c r="C99" s="36"/>
      <c r="D99" s="25"/>
      <c r="E99" s="24"/>
      <c r="F99" s="24"/>
      <c r="G99" s="25"/>
      <c r="H99" s="25"/>
    </row>
    <row r="100" spans="1:8" ht="15.75" x14ac:dyDescent="0.25">
      <c r="A100" s="35">
        <v>99</v>
      </c>
      <c r="B100" s="24"/>
      <c r="C100" s="36"/>
      <c r="D100" s="25"/>
      <c r="E100" s="24"/>
      <c r="F100" s="36"/>
      <c r="G100" s="25"/>
      <c r="H100" s="25"/>
    </row>
    <row r="101" spans="1:8" ht="15.75" x14ac:dyDescent="0.25">
      <c r="A101" s="35">
        <v>100</v>
      </c>
      <c r="B101" s="24"/>
      <c r="C101" s="36"/>
      <c r="D101" s="25"/>
      <c r="E101" s="24"/>
      <c r="F101" s="36"/>
      <c r="G101" s="25"/>
      <c r="H101" s="25"/>
    </row>
    <row r="102" spans="1:8" ht="15.75" x14ac:dyDescent="0.25">
      <c r="A102" s="35">
        <v>101</v>
      </c>
      <c r="B102" s="24"/>
      <c r="C102" s="36"/>
      <c r="D102" s="25"/>
      <c r="E102" s="24"/>
      <c r="F102" s="36"/>
      <c r="G102" s="25"/>
      <c r="H102" s="25"/>
    </row>
    <row r="103" spans="1:8" ht="15.75" x14ac:dyDescent="0.25">
      <c r="A103" s="35">
        <v>102</v>
      </c>
      <c r="B103" s="24"/>
      <c r="C103" s="36"/>
      <c r="D103" s="25"/>
      <c r="E103" s="24"/>
      <c r="F103" s="36"/>
      <c r="G103" s="25"/>
      <c r="H103" s="25"/>
    </row>
    <row r="104" spans="1:8" ht="15.75" x14ac:dyDescent="0.25">
      <c r="A104" s="35">
        <v>103</v>
      </c>
      <c r="B104" s="34"/>
      <c r="C104" s="36"/>
      <c r="D104" s="25"/>
      <c r="E104" s="24"/>
      <c r="F104" s="36"/>
      <c r="G104" s="25"/>
      <c r="H104" s="25"/>
    </row>
    <row r="105" spans="1:8" ht="15.75" x14ac:dyDescent="0.25">
      <c r="A105" s="35">
        <v>104</v>
      </c>
      <c r="B105" s="24"/>
      <c r="C105" s="36"/>
      <c r="D105" s="25"/>
      <c r="E105" s="24"/>
      <c r="F105" s="36"/>
      <c r="G105" s="25"/>
      <c r="H105" s="25"/>
    </row>
    <row r="106" spans="1:8" ht="15.75" x14ac:dyDescent="0.25">
      <c r="A106" s="35">
        <v>105</v>
      </c>
      <c r="B106" s="24"/>
      <c r="C106" s="36"/>
      <c r="D106" s="25"/>
      <c r="E106" s="24"/>
      <c r="F106" s="36"/>
      <c r="G106" s="25"/>
      <c r="H106" s="25"/>
    </row>
    <row r="107" spans="1:8" ht="15.75" x14ac:dyDescent="0.25">
      <c r="A107" s="35">
        <v>106</v>
      </c>
      <c r="B107" s="24"/>
      <c r="C107" s="36"/>
      <c r="D107" s="25"/>
      <c r="E107" s="24"/>
      <c r="F107" s="36"/>
      <c r="G107" s="25"/>
      <c r="H107" s="25"/>
    </row>
    <row r="108" spans="1:8" ht="15.75" x14ac:dyDescent="0.25">
      <c r="A108" s="35">
        <v>107</v>
      </c>
      <c r="B108" s="50"/>
      <c r="C108" s="51"/>
      <c r="D108" s="52"/>
      <c r="E108" s="24"/>
      <c r="F108" s="36"/>
      <c r="G108" s="25"/>
      <c r="H108" s="25"/>
    </row>
    <row r="109" spans="1:8" ht="15.75" x14ac:dyDescent="0.25">
      <c r="A109" s="35">
        <v>108</v>
      </c>
      <c r="B109" s="24"/>
      <c r="C109" s="36"/>
      <c r="D109" s="52"/>
      <c r="E109" s="24"/>
      <c r="F109" s="36"/>
      <c r="G109" s="25"/>
      <c r="H109" s="25"/>
    </row>
    <row r="110" spans="1:8" ht="15.75" x14ac:dyDescent="0.25">
      <c r="A110" s="35">
        <v>109</v>
      </c>
      <c r="B110" s="24"/>
      <c r="C110" s="36"/>
      <c r="D110" s="25"/>
      <c r="E110" s="24"/>
      <c r="F110" s="36"/>
      <c r="G110" s="25"/>
      <c r="H110" s="25"/>
    </row>
    <row r="111" spans="1:8" ht="15.75" x14ac:dyDescent="0.25">
      <c r="A111" s="35">
        <v>110</v>
      </c>
      <c r="B111" s="24"/>
      <c r="C111" s="36"/>
      <c r="D111" s="25"/>
      <c r="E111" s="24"/>
      <c r="F111" s="36"/>
      <c r="G111" s="25"/>
      <c r="H111" s="25"/>
    </row>
    <row r="112" spans="1:8" ht="15.75" x14ac:dyDescent="0.25">
      <c r="A112" s="35">
        <v>111</v>
      </c>
      <c r="B112" s="24"/>
      <c r="C112" s="36"/>
      <c r="D112" s="25"/>
      <c r="E112" s="24"/>
      <c r="F112" s="36"/>
      <c r="G112" s="25"/>
      <c r="H112" s="25"/>
    </row>
    <row r="113" spans="1:8" ht="15.75" x14ac:dyDescent="0.25">
      <c r="A113" s="35">
        <v>112</v>
      </c>
      <c r="B113" s="24"/>
      <c r="C113" s="36"/>
      <c r="D113" s="25"/>
      <c r="E113" s="24"/>
      <c r="F113" s="24"/>
      <c r="G113" s="25"/>
      <c r="H113" s="25"/>
    </row>
    <row r="114" spans="1:8" ht="15.75" x14ac:dyDescent="0.25">
      <c r="A114" s="35">
        <v>113</v>
      </c>
      <c r="B114" s="24"/>
      <c r="C114" s="36"/>
      <c r="D114" s="25"/>
      <c r="E114" s="24"/>
      <c r="F114" s="24"/>
      <c r="G114" s="25"/>
      <c r="H114" s="25"/>
    </row>
    <row r="115" spans="1:8" s="6" customFormat="1" ht="15.75" x14ac:dyDescent="0.25">
      <c r="A115" s="35">
        <v>114</v>
      </c>
      <c r="B115" s="24"/>
      <c r="C115" s="36"/>
      <c r="D115" s="25"/>
      <c r="E115" s="24"/>
      <c r="F115" s="24"/>
      <c r="G115" s="25"/>
      <c r="H115" s="25"/>
    </row>
    <row r="116" spans="1:8" s="6" customFormat="1" ht="15.75" x14ac:dyDescent="0.25">
      <c r="A116" s="35">
        <v>115</v>
      </c>
      <c r="B116" s="24"/>
      <c r="C116" s="36"/>
      <c r="D116" s="25"/>
      <c r="E116" s="24"/>
      <c r="F116" s="36"/>
      <c r="G116" s="25"/>
      <c r="H116" s="25"/>
    </row>
    <row r="117" spans="1:8" ht="15.75" x14ac:dyDescent="0.25">
      <c r="A117" s="35">
        <v>116</v>
      </c>
      <c r="B117" s="24"/>
      <c r="C117" s="36"/>
      <c r="D117" s="25"/>
      <c r="E117" s="24"/>
      <c r="F117" s="36"/>
      <c r="G117" s="25"/>
      <c r="H117" s="29"/>
    </row>
    <row r="118" spans="1:8" ht="15.75" x14ac:dyDescent="0.25">
      <c r="A118" s="35">
        <v>117</v>
      </c>
      <c r="B118" s="24"/>
      <c r="C118" s="36"/>
      <c r="D118" s="25"/>
      <c r="E118" s="24"/>
      <c r="F118" s="25"/>
      <c r="G118" s="25"/>
      <c r="H118" s="29"/>
    </row>
    <row r="119" spans="1:8" ht="15.75" x14ac:dyDescent="0.25">
      <c r="A119" s="35">
        <v>118</v>
      </c>
      <c r="B119" s="34"/>
      <c r="C119" s="36"/>
      <c r="D119" s="25"/>
      <c r="E119" s="24"/>
      <c r="F119" s="36"/>
      <c r="G119" s="25"/>
      <c r="H119" s="29"/>
    </row>
    <row r="120" spans="1:8" ht="15.75" x14ac:dyDescent="0.25">
      <c r="A120" s="35">
        <v>119</v>
      </c>
      <c r="B120" s="24"/>
      <c r="C120" s="36"/>
      <c r="D120" s="25"/>
      <c r="E120" s="24"/>
      <c r="F120" s="36"/>
      <c r="G120" s="25"/>
      <c r="H120" s="29"/>
    </row>
    <row r="121" spans="1:8" ht="15.75" x14ac:dyDescent="0.25">
      <c r="A121" s="35">
        <v>120</v>
      </c>
      <c r="B121" s="24"/>
      <c r="C121" s="36"/>
      <c r="D121" s="25"/>
      <c r="E121" s="24"/>
      <c r="F121" s="36"/>
      <c r="G121" s="25"/>
      <c r="H121" s="29"/>
    </row>
    <row r="122" spans="1:8" ht="15.75" x14ac:dyDescent="0.25">
      <c r="A122" s="35">
        <v>121</v>
      </c>
      <c r="B122" s="24"/>
      <c r="C122" s="36"/>
      <c r="D122" s="25"/>
      <c r="E122" s="24"/>
      <c r="F122" s="36"/>
      <c r="G122" s="25"/>
      <c r="H122" s="29"/>
    </row>
    <row r="123" spans="1:8" ht="15.75" x14ac:dyDescent="0.25">
      <c r="A123" s="35">
        <v>122</v>
      </c>
      <c r="B123" s="64"/>
      <c r="C123" s="36"/>
      <c r="D123" s="25"/>
      <c r="E123" s="24"/>
      <c r="F123" s="36"/>
      <c r="G123" s="25"/>
      <c r="H123" s="29"/>
    </row>
    <row r="124" spans="1:8" ht="15.75" x14ac:dyDescent="0.25">
      <c r="A124" s="35">
        <v>123</v>
      </c>
      <c r="B124" s="50"/>
      <c r="C124" s="36"/>
      <c r="D124" s="25"/>
      <c r="E124" s="24"/>
      <c r="F124" s="36"/>
      <c r="G124" s="25"/>
      <c r="H124" s="29"/>
    </row>
    <row r="125" spans="1:8" ht="15.75" x14ac:dyDescent="0.25">
      <c r="A125" s="35">
        <v>124</v>
      </c>
      <c r="B125" s="24"/>
      <c r="C125" s="36"/>
      <c r="D125" s="25"/>
      <c r="E125" s="24"/>
      <c r="F125" s="36"/>
      <c r="G125" s="25"/>
      <c r="H125" s="29"/>
    </row>
    <row r="126" spans="1:8" ht="15.75" x14ac:dyDescent="0.25">
      <c r="A126" s="35">
        <v>125</v>
      </c>
      <c r="B126" s="24"/>
      <c r="C126" s="36"/>
      <c r="D126" s="25"/>
      <c r="E126" s="24"/>
      <c r="F126" s="36"/>
      <c r="G126" s="25"/>
      <c r="H126" s="29"/>
    </row>
    <row r="127" spans="1:8" ht="15.75" x14ac:dyDescent="0.25">
      <c r="A127" s="35">
        <v>126</v>
      </c>
      <c r="B127" s="24"/>
      <c r="C127" s="36"/>
      <c r="D127" s="25"/>
      <c r="E127" s="24"/>
      <c r="F127" s="36"/>
      <c r="G127" s="25"/>
      <c r="H127" s="29"/>
    </row>
    <row r="128" spans="1:8" ht="15.75" x14ac:dyDescent="0.25">
      <c r="A128" s="35">
        <v>127</v>
      </c>
      <c r="B128" s="24"/>
      <c r="C128" s="36"/>
      <c r="D128" s="25"/>
      <c r="E128" s="24"/>
      <c r="F128" s="36"/>
      <c r="G128" s="25"/>
      <c r="H128" s="29"/>
    </row>
    <row r="129" spans="1:8" ht="15.75" x14ac:dyDescent="0.25">
      <c r="A129" s="35">
        <v>128</v>
      </c>
      <c r="B129" s="24"/>
      <c r="C129" s="36"/>
      <c r="D129" s="25"/>
      <c r="E129" s="24"/>
      <c r="F129" s="36"/>
      <c r="G129" s="25"/>
      <c r="H129" s="29"/>
    </row>
    <row r="130" spans="1:8" ht="15.75" x14ac:dyDescent="0.25">
      <c r="A130" s="35">
        <v>129</v>
      </c>
      <c r="B130" s="24"/>
      <c r="C130" s="25"/>
      <c r="D130" s="25"/>
      <c r="E130" s="24"/>
      <c r="F130" s="36"/>
      <c r="G130" s="25"/>
      <c r="H130" s="29"/>
    </row>
    <row r="131" spans="1:8" ht="15.75" x14ac:dyDescent="0.25">
      <c r="A131" s="35">
        <v>130</v>
      </c>
      <c r="B131" s="24"/>
      <c r="C131" s="36"/>
      <c r="D131" s="25"/>
      <c r="E131" s="24"/>
      <c r="F131" s="36"/>
      <c r="G131" s="25"/>
      <c r="H131" s="29"/>
    </row>
    <row r="132" spans="1:8" ht="15.75" x14ac:dyDescent="0.25">
      <c r="A132" s="35">
        <v>131</v>
      </c>
      <c r="B132" s="24"/>
      <c r="C132" s="36"/>
      <c r="D132" s="25"/>
      <c r="E132" s="24"/>
      <c r="F132" s="36"/>
      <c r="G132" s="25"/>
      <c r="H132" s="29"/>
    </row>
    <row r="133" spans="1:8" ht="15.75" x14ac:dyDescent="0.25">
      <c r="A133" s="35">
        <v>132</v>
      </c>
      <c r="B133" s="24"/>
      <c r="C133" s="36"/>
      <c r="D133" s="25"/>
      <c r="E133" s="24"/>
      <c r="F133" s="36"/>
      <c r="G133" s="25"/>
      <c r="H133" s="29"/>
    </row>
    <row r="134" spans="1:8" ht="15.75" x14ac:dyDescent="0.25">
      <c r="A134" s="35">
        <v>133</v>
      </c>
      <c r="B134" s="24"/>
      <c r="C134" s="36"/>
      <c r="D134" s="25"/>
      <c r="E134" s="25"/>
      <c r="F134" s="36"/>
      <c r="G134" s="25"/>
      <c r="H134" s="29"/>
    </row>
    <row r="135" spans="1:8" ht="15.75" x14ac:dyDescent="0.25">
      <c r="A135" s="35">
        <v>134</v>
      </c>
      <c r="B135" s="24"/>
      <c r="C135" s="36"/>
      <c r="D135" s="25"/>
      <c r="E135" s="24"/>
      <c r="F135" s="36"/>
      <c r="G135" s="25"/>
      <c r="H135" s="29"/>
    </row>
    <row r="136" spans="1:8" ht="15.75" x14ac:dyDescent="0.25">
      <c r="A136" s="35">
        <v>135</v>
      </c>
      <c r="B136" s="24"/>
      <c r="C136" s="36"/>
      <c r="D136" s="25"/>
      <c r="E136" s="24"/>
      <c r="F136" s="36"/>
      <c r="G136" s="36"/>
      <c r="H136" s="29"/>
    </row>
    <row r="137" spans="1:8" ht="15.75" x14ac:dyDescent="0.25">
      <c r="A137" s="35">
        <v>136</v>
      </c>
      <c r="B137" s="24"/>
      <c r="C137" s="36"/>
      <c r="D137" s="25"/>
      <c r="E137" s="24"/>
      <c r="F137" s="36"/>
      <c r="G137" s="36"/>
      <c r="H137" s="29"/>
    </row>
    <row r="138" spans="1:8" ht="15.75" x14ac:dyDescent="0.25">
      <c r="A138" s="35">
        <v>137</v>
      </c>
      <c r="B138" s="24"/>
      <c r="C138" s="36"/>
      <c r="D138" s="25"/>
      <c r="E138" s="24"/>
      <c r="F138" s="36"/>
      <c r="G138" s="25"/>
      <c r="H138" s="29"/>
    </row>
    <row r="139" spans="1:8" ht="15.75" x14ac:dyDescent="0.25">
      <c r="A139" s="35">
        <v>138</v>
      </c>
      <c r="B139" s="24"/>
      <c r="C139" s="36"/>
      <c r="D139" s="25"/>
      <c r="E139" s="24"/>
      <c r="F139" s="36"/>
      <c r="G139" s="25"/>
      <c r="H139" s="29"/>
    </row>
    <row r="140" spans="1:8" ht="15.75" x14ac:dyDescent="0.25">
      <c r="A140" s="35">
        <v>139</v>
      </c>
      <c r="B140" s="24"/>
      <c r="C140" s="36"/>
      <c r="D140" s="25"/>
      <c r="E140" s="24"/>
      <c r="F140" s="36"/>
      <c r="G140" s="25"/>
      <c r="H140" s="29"/>
    </row>
    <row r="141" spans="1:8" ht="15.75" x14ac:dyDescent="0.25">
      <c r="A141" s="35">
        <v>140</v>
      </c>
      <c r="B141" s="24"/>
      <c r="C141" s="36"/>
      <c r="D141" s="25"/>
      <c r="E141" s="25"/>
      <c r="F141" s="36"/>
      <c r="G141" s="25"/>
      <c r="H141" s="29"/>
    </row>
    <row r="142" spans="1:8" ht="15.75" x14ac:dyDescent="0.25">
      <c r="A142" s="35">
        <v>141</v>
      </c>
      <c r="B142" s="24"/>
      <c r="C142" s="36"/>
      <c r="D142" s="25"/>
      <c r="E142" s="25"/>
      <c r="F142" s="36"/>
      <c r="G142" s="25"/>
      <c r="H142" s="29"/>
    </row>
    <row r="143" spans="1:8" ht="15.75" x14ac:dyDescent="0.25">
      <c r="A143" s="35">
        <v>142</v>
      </c>
      <c r="B143" s="24"/>
      <c r="C143" s="36"/>
      <c r="D143" s="25"/>
      <c r="E143" s="24"/>
      <c r="F143" s="36"/>
      <c r="G143" s="36"/>
      <c r="H143" s="29"/>
    </row>
    <row r="144" spans="1:8" ht="15.75" x14ac:dyDescent="0.25">
      <c r="A144" s="35">
        <v>143</v>
      </c>
      <c r="B144" s="24"/>
      <c r="C144" s="36"/>
      <c r="D144" s="25"/>
      <c r="E144" s="24"/>
      <c r="F144" s="36"/>
      <c r="G144" s="36"/>
      <c r="H144" s="29"/>
    </row>
    <row r="145" spans="1:8" ht="15.75" x14ac:dyDescent="0.25">
      <c r="A145" s="35">
        <v>144</v>
      </c>
      <c r="B145" s="24"/>
      <c r="C145" s="36"/>
      <c r="D145" s="25"/>
      <c r="E145" s="24"/>
      <c r="F145" s="36"/>
      <c r="G145" s="36"/>
      <c r="H145" s="29"/>
    </row>
    <row r="146" spans="1:8" ht="15.75" x14ac:dyDescent="0.25">
      <c r="A146" s="35">
        <v>145</v>
      </c>
      <c r="B146" s="24"/>
      <c r="C146" s="36"/>
      <c r="D146" s="25"/>
      <c r="E146" s="24"/>
      <c r="F146" s="36"/>
      <c r="G146" s="36"/>
      <c r="H146" s="29"/>
    </row>
    <row r="147" spans="1:8" ht="15.75" x14ac:dyDescent="0.25">
      <c r="A147" s="35">
        <v>146</v>
      </c>
      <c r="B147" s="24"/>
      <c r="C147" s="36"/>
      <c r="D147" s="25"/>
      <c r="E147" s="24"/>
      <c r="F147" s="36"/>
      <c r="G147" s="36"/>
      <c r="H147" s="29"/>
    </row>
    <row r="148" spans="1:8" ht="15.75" x14ac:dyDescent="0.25">
      <c r="A148" s="35">
        <v>147</v>
      </c>
      <c r="B148" s="24"/>
      <c r="C148" s="36"/>
      <c r="D148" s="25"/>
      <c r="E148" s="24"/>
      <c r="F148" s="36"/>
      <c r="G148" s="36"/>
      <c r="H148" s="29"/>
    </row>
    <row r="149" spans="1:8" ht="15.75" x14ac:dyDescent="0.25">
      <c r="A149" s="35">
        <v>148</v>
      </c>
      <c r="B149" s="50"/>
      <c r="C149" s="51"/>
      <c r="D149" s="25"/>
      <c r="E149" s="24"/>
      <c r="F149" s="36"/>
      <c r="G149" s="36"/>
      <c r="H149" s="29"/>
    </row>
    <row r="150" spans="1:8" ht="15.75" x14ac:dyDescent="0.25">
      <c r="A150" s="35">
        <v>149</v>
      </c>
      <c r="B150" s="24"/>
      <c r="C150" s="36"/>
      <c r="D150" s="25"/>
      <c r="E150" s="24"/>
      <c r="F150" s="36"/>
      <c r="G150" s="36"/>
      <c r="H150" s="29"/>
    </row>
    <row r="151" spans="1:8" ht="15.75" x14ac:dyDescent="0.25">
      <c r="A151" s="35">
        <v>150</v>
      </c>
      <c r="B151" s="24"/>
      <c r="C151" s="36"/>
      <c r="D151" s="25"/>
      <c r="E151" s="24"/>
      <c r="F151" s="36"/>
      <c r="G151" s="36"/>
      <c r="H151" s="29"/>
    </row>
    <row r="152" spans="1:8" ht="15.75" x14ac:dyDescent="0.25">
      <c r="A152" s="35">
        <v>151</v>
      </c>
      <c r="B152" s="24"/>
      <c r="C152" s="36"/>
      <c r="D152" s="25"/>
      <c r="E152" s="24"/>
      <c r="F152" s="36"/>
      <c r="G152" s="36"/>
      <c r="H152" s="29"/>
    </row>
    <row r="153" spans="1:8" ht="15.75" x14ac:dyDescent="0.25">
      <c r="A153" s="35">
        <v>152</v>
      </c>
      <c r="B153" s="24"/>
      <c r="C153" s="36"/>
      <c r="D153" s="25"/>
      <c r="E153" s="24"/>
      <c r="F153" s="36"/>
      <c r="G153" s="36"/>
      <c r="H153" s="29"/>
    </row>
    <row r="154" spans="1:8" ht="15.75" x14ac:dyDescent="0.25">
      <c r="A154" s="35">
        <v>153</v>
      </c>
      <c r="B154" s="24"/>
      <c r="C154" s="36"/>
      <c r="D154" s="25"/>
      <c r="E154" s="25"/>
      <c r="F154" s="36"/>
      <c r="G154" s="36"/>
      <c r="H154" s="29"/>
    </row>
    <row r="155" spans="1:8" ht="15.75" x14ac:dyDescent="0.25">
      <c r="A155" s="35">
        <v>154</v>
      </c>
      <c r="B155" s="24"/>
      <c r="C155" s="36"/>
      <c r="D155" s="25"/>
      <c r="E155" s="25"/>
      <c r="F155" s="25"/>
      <c r="G155" s="25"/>
      <c r="H155" s="29"/>
    </row>
    <row r="156" spans="1:8" ht="15.75" x14ac:dyDescent="0.25">
      <c r="A156" s="35">
        <v>155</v>
      </c>
      <c r="B156" s="24"/>
      <c r="C156" s="36"/>
      <c r="D156" s="25"/>
      <c r="E156" s="25"/>
      <c r="F156" s="25"/>
      <c r="G156" s="25"/>
      <c r="H156" s="29"/>
    </row>
    <row r="157" spans="1:8" ht="15.75" x14ac:dyDescent="0.25">
      <c r="A157" s="35">
        <v>156</v>
      </c>
      <c r="B157" s="24"/>
      <c r="C157" s="36"/>
      <c r="D157" s="25"/>
      <c r="E157" s="25"/>
      <c r="F157" s="25"/>
      <c r="G157" s="25"/>
      <c r="H157" s="29"/>
    </row>
    <row r="158" spans="1:8" ht="15.75" x14ac:dyDescent="0.25">
      <c r="A158" s="35">
        <v>157</v>
      </c>
      <c r="B158" s="24"/>
      <c r="C158" s="36"/>
      <c r="D158" s="25"/>
      <c r="E158" s="25"/>
      <c r="F158" s="25"/>
      <c r="G158" s="25"/>
      <c r="H158" s="29"/>
    </row>
    <row r="159" spans="1:8" ht="15.75" x14ac:dyDescent="0.25">
      <c r="A159" s="35">
        <v>158</v>
      </c>
      <c r="B159" s="55"/>
      <c r="C159" s="36"/>
      <c r="D159" s="25"/>
      <c r="E159" s="25"/>
      <c r="F159" s="25"/>
      <c r="G159" s="25"/>
      <c r="H159" s="29"/>
    </row>
    <row r="160" spans="1:8" ht="15.75" x14ac:dyDescent="0.25">
      <c r="A160" s="35">
        <v>159</v>
      </c>
      <c r="B160" s="24"/>
      <c r="C160" s="36"/>
      <c r="D160" s="25"/>
      <c r="E160" s="25"/>
      <c r="F160" s="25"/>
      <c r="G160" s="25"/>
      <c r="H160" s="29"/>
    </row>
    <row r="161" spans="1:8" ht="15.75" x14ac:dyDescent="0.25">
      <c r="A161" s="35">
        <v>160</v>
      </c>
      <c r="B161" s="24"/>
      <c r="C161" s="36"/>
      <c r="D161" s="25"/>
      <c r="E161" s="25"/>
      <c r="F161" s="25"/>
      <c r="G161" s="25"/>
      <c r="H161" s="29"/>
    </row>
    <row r="162" spans="1:8" ht="15.75" x14ac:dyDescent="0.25">
      <c r="A162" s="35">
        <v>161</v>
      </c>
      <c r="B162" s="24"/>
      <c r="C162" s="36"/>
      <c r="D162" s="25"/>
      <c r="E162" s="25"/>
      <c r="F162" s="25"/>
      <c r="G162" s="25"/>
      <c r="H162" s="29"/>
    </row>
    <row r="163" spans="1:8" ht="15.75" x14ac:dyDescent="0.25">
      <c r="A163" s="35">
        <v>162</v>
      </c>
      <c r="B163" s="24"/>
      <c r="C163" s="36"/>
      <c r="D163" s="25"/>
      <c r="E163" s="25"/>
      <c r="F163" s="25"/>
      <c r="G163" s="25"/>
      <c r="H163" s="29"/>
    </row>
    <row r="164" spans="1:8" ht="15.75" x14ac:dyDescent="0.25">
      <c r="A164" s="35">
        <v>163</v>
      </c>
      <c r="B164" s="24"/>
      <c r="C164" s="36"/>
      <c r="D164" s="25"/>
      <c r="E164" s="25"/>
      <c r="F164" s="25"/>
      <c r="G164" s="25"/>
      <c r="H164" s="29"/>
    </row>
    <row r="165" spans="1:8" ht="15.75" x14ac:dyDescent="0.25">
      <c r="A165" s="35">
        <v>164</v>
      </c>
      <c r="B165" s="24"/>
      <c r="C165" s="36"/>
      <c r="D165" s="25"/>
      <c r="E165" s="25"/>
      <c r="F165" s="25"/>
      <c r="G165" s="25"/>
      <c r="H165" s="29"/>
    </row>
    <row r="166" spans="1:8" ht="15.75" x14ac:dyDescent="0.25">
      <c r="A166" s="35">
        <v>165</v>
      </c>
      <c r="B166" s="24"/>
      <c r="C166" s="36"/>
      <c r="D166" s="25"/>
      <c r="E166" s="25"/>
      <c r="F166" s="25"/>
      <c r="G166" s="25"/>
      <c r="H166" s="29"/>
    </row>
    <row r="167" spans="1:8" ht="15.75" x14ac:dyDescent="0.25">
      <c r="A167" s="35">
        <v>166</v>
      </c>
      <c r="B167" s="24"/>
      <c r="C167" s="36"/>
      <c r="D167" s="25"/>
      <c r="E167" s="25"/>
      <c r="F167" s="25"/>
      <c r="G167" s="25"/>
      <c r="H167" s="29"/>
    </row>
    <row r="168" spans="1:8" ht="15.75" x14ac:dyDescent="0.25">
      <c r="A168" s="35">
        <v>167</v>
      </c>
      <c r="B168" s="24"/>
      <c r="C168" s="36"/>
      <c r="D168" s="25"/>
      <c r="E168" s="25"/>
      <c r="F168" s="25"/>
      <c r="G168" s="25"/>
      <c r="H168" s="29"/>
    </row>
    <row r="169" spans="1:8" ht="15.75" x14ac:dyDescent="0.25">
      <c r="A169" s="35">
        <v>168</v>
      </c>
      <c r="B169" s="24"/>
      <c r="C169" s="36"/>
      <c r="D169" s="25"/>
      <c r="E169" s="25"/>
      <c r="F169" s="25"/>
      <c r="G169" s="25"/>
      <c r="H169" s="29"/>
    </row>
    <row r="170" spans="1:8" ht="15.75" x14ac:dyDescent="0.25">
      <c r="A170" s="35">
        <v>169</v>
      </c>
      <c r="B170" s="24"/>
      <c r="C170" s="36"/>
      <c r="D170" s="25"/>
      <c r="E170" s="25"/>
      <c r="F170" s="25"/>
      <c r="G170" s="25"/>
      <c r="H170" s="29"/>
    </row>
    <row r="171" spans="1:8" ht="15.75" x14ac:dyDescent="0.25">
      <c r="A171" s="35">
        <v>170</v>
      </c>
      <c r="B171" s="24"/>
      <c r="C171" s="36"/>
      <c r="D171" s="25"/>
      <c r="E171" s="25"/>
      <c r="F171" s="36"/>
      <c r="G171" s="25"/>
      <c r="H171" s="29"/>
    </row>
    <row r="172" spans="1:8" ht="15.75" x14ac:dyDescent="0.25">
      <c r="A172" s="35">
        <v>171</v>
      </c>
      <c r="B172" s="24"/>
      <c r="C172" s="36"/>
      <c r="D172" s="25"/>
      <c r="E172" s="25"/>
      <c r="F172" s="36"/>
      <c r="G172" s="25"/>
      <c r="H172" s="29"/>
    </row>
    <row r="173" spans="1:8" ht="15.75" x14ac:dyDescent="0.25">
      <c r="A173" s="35">
        <v>172</v>
      </c>
      <c r="B173" s="24"/>
      <c r="C173" s="36"/>
      <c r="D173" s="25"/>
      <c r="E173" s="25"/>
      <c r="F173" s="36"/>
      <c r="G173" s="25"/>
      <c r="H173" s="29"/>
    </row>
    <row r="174" spans="1:8" ht="15.75" x14ac:dyDescent="0.25">
      <c r="A174" s="35">
        <v>173</v>
      </c>
      <c r="B174" s="24"/>
      <c r="C174" s="36"/>
      <c r="D174" s="25"/>
      <c r="E174" s="25"/>
      <c r="F174" s="36"/>
      <c r="G174" s="25"/>
      <c r="H174" s="29"/>
    </row>
    <row r="175" spans="1:8" ht="15.75" x14ac:dyDescent="0.25">
      <c r="A175" s="35">
        <v>174</v>
      </c>
      <c r="B175" s="24"/>
      <c r="C175" s="36"/>
      <c r="D175" s="25"/>
      <c r="E175" s="25"/>
      <c r="F175" s="36"/>
      <c r="G175" s="25"/>
      <c r="H175" s="29"/>
    </row>
    <row r="176" spans="1:8" ht="15.75" x14ac:dyDescent="0.25">
      <c r="A176" s="35">
        <v>175</v>
      </c>
      <c r="B176" s="24"/>
      <c r="C176" s="36"/>
      <c r="D176" s="25"/>
      <c r="E176" s="25"/>
      <c r="F176" s="36"/>
      <c r="G176" s="25"/>
      <c r="H176" s="29"/>
    </row>
    <row r="177" spans="1:8" ht="15.75" x14ac:dyDescent="0.25">
      <c r="A177" s="35">
        <v>176</v>
      </c>
      <c r="B177" s="24"/>
      <c r="C177" s="36"/>
      <c r="D177" s="25"/>
      <c r="E177" s="25"/>
      <c r="F177" s="36"/>
      <c r="G177" s="25"/>
      <c r="H177" s="29"/>
    </row>
    <row r="178" spans="1:8" ht="15.75" x14ac:dyDescent="0.25">
      <c r="A178" s="35">
        <v>177</v>
      </c>
      <c r="B178" s="24"/>
      <c r="C178" s="36"/>
      <c r="D178" s="25"/>
      <c r="E178" s="25"/>
      <c r="F178" s="36"/>
      <c r="G178" s="25"/>
      <c r="H178" s="29"/>
    </row>
    <row r="179" spans="1:8" ht="15.75" x14ac:dyDescent="0.25">
      <c r="A179" s="35">
        <v>178</v>
      </c>
      <c r="B179" s="24"/>
      <c r="C179" s="36"/>
      <c r="D179" s="25"/>
      <c r="E179" s="25"/>
      <c r="F179" s="36"/>
      <c r="G179" s="25"/>
      <c r="H179" s="29"/>
    </row>
    <row r="180" spans="1:8" ht="15.75" x14ac:dyDescent="0.25">
      <c r="A180" s="35">
        <v>179</v>
      </c>
      <c r="B180" s="24"/>
      <c r="C180" s="36"/>
      <c r="D180" s="25"/>
      <c r="E180" s="25"/>
      <c r="F180" s="36"/>
      <c r="G180" s="25"/>
      <c r="H180" s="29"/>
    </row>
    <row r="181" spans="1:8" ht="15.75" x14ac:dyDescent="0.25">
      <c r="A181" s="35">
        <v>180</v>
      </c>
      <c r="B181" s="24"/>
      <c r="C181" s="36"/>
      <c r="D181" s="25"/>
      <c r="E181" s="25"/>
      <c r="F181" s="36"/>
      <c r="G181" s="25"/>
      <c r="H181" s="29"/>
    </row>
    <row r="182" spans="1:8" ht="15.75" x14ac:dyDescent="0.25">
      <c r="A182" s="35">
        <v>181</v>
      </c>
      <c r="B182" s="24"/>
      <c r="C182" s="36"/>
      <c r="D182" s="25"/>
      <c r="E182" s="25"/>
      <c r="F182" s="36"/>
      <c r="G182" s="25"/>
      <c r="H182" s="29"/>
    </row>
    <row r="183" spans="1:8" ht="15.75" x14ac:dyDescent="0.25">
      <c r="A183" s="35">
        <v>182</v>
      </c>
      <c r="B183" s="24"/>
      <c r="C183" s="36"/>
      <c r="D183" s="25"/>
      <c r="E183" s="25"/>
      <c r="F183" s="36"/>
      <c r="G183" s="25"/>
      <c r="H183" s="1"/>
    </row>
    <row r="184" spans="1:8" x14ac:dyDescent="0.25">
      <c r="A184" s="35">
        <v>184</v>
      </c>
      <c r="B184" s="29"/>
      <c r="C184" s="29"/>
      <c r="D184" s="29"/>
      <c r="E184" s="29"/>
      <c r="F184" s="29"/>
      <c r="G184" s="29"/>
      <c r="H184" s="1"/>
    </row>
    <row r="185" spans="1:8" x14ac:dyDescent="0.25">
      <c r="A185" s="35">
        <v>185</v>
      </c>
      <c r="B185" s="29"/>
      <c r="C185" s="29"/>
      <c r="D185" s="29"/>
      <c r="E185" s="29"/>
      <c r="F185" s="29"/>
      <c r="G185" s="29"/>
      <c r="H185" s="1"/>
    </row>
    <row r="186" spans="1:8" x14ac:dyDescent="0.25">
      <c r="A186" s="35">
        <v>186</v>
      </c>
      <c r="B186" s="29"/>
      <c r="C186" s="29"/>
      <c r="D186" s="29"/>
      <c r="E186" s="29"/>
      <c r="F186" s="29"/>
      <c r="G186" s="29"/>
      <c r="H186" s="1"/>
    </row>
    <row r="187" spans="1:8" x14ac:dyDescent="0.25">
      <c r="A187" s="35">
        <v>187</v>
      </c>
      <c r="B187" s="29"/>
      <c r="C187" s="29"/>
      <c r="D187" s="29"/>
      <c r="E187" s="29"/>
      <c r="F187" s="29"/>
      <c r="G187" s="29"/>
      <c r="H187" s="1"/>
    </row>
  </sheetData>
  <mergeCells count="2">
    <mergeCell ref="K3:N3"/>
    <mergeCell ref="K5:N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219-1</vt:lpstr>
      <vt:lpstr>219-2</vt:lpstr>
      <vt:lpstr>219-3</vt:lpstr>
      <vt:lpstr>219-4</vt:lpstr>
      <vt:lpstr>219-5</vt:lpstr>
      <vt:lpstr>219-6</vt:lpstr>
      <vt:lpstr>119-11</vt:lpstr>
      <vt:lpstr>119-12</vt:lpstr>
      <vt:lpstr>ОТЧИСЛЕННЫЕ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Сынкова Алина Денисовна</dc:creator>
  <cp:lastModifiedBy>Elena</cp:lastModifiedBy>
  <cp:lastPrinted>2021-09-13T10:23:57Z</cp:lastPrinted>
  <dcterms:created xsi:type="dcterms:W3CDTF">2013-10-15T08:39:39Z</dcterms:created>
  <dcterms:modified xsi:type="dcterms:W3CDTF">2024-10-12T10:35:12Z</dcterms:modified>
</cp:coreProperties>
</file>